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255" windowWidth="20730" windowHeight="9405" firstSheet="1" activeTab="2"/>
  </bookViews>
  <sheets>
    <sheet name="учебный_план_2020-2021" sheetId="1" r:id="rId1"/>
    <sheet name="Сертифицированный_реестр" sheetId="2" r:id="rId2"/>
    <sheet name="Бюджетный_реестр" sheetId="3" r:id="rId3"/>
    <sheet name="Платный_реестр" sheetId="4" r:id="rId4"/>
  </sheets>
  <calcPr calcId="145621"/>
</workbook>
</file>

<file path=xl/calcChain.xml><?xml version="1.0" encoding="utf-8"?>
<calcChain xmlns="http://schemas.openxmlformats.org/spreadsheetml/2006/main">
  <c r="J87" i="3" l="1"/>
  <c r="J86" i="3"/>
  <c r="K54" i="3" l="1"/>
  <c r="K60" i="3" l="1"/>
  <c r="K58" i="3"/>
  <c r="K28" i="3" l="1"/>
  <c r="K22" i="3"/>
  <c r="K18" i="3"/>
  <c r="K9" i="3" l="1"/>
  <c r="K10" i="3"/>
  <c r="K34" i="3" l="1"/>
  <c r="K11" i="3"/>
  <c r="K31" i="3"/>
  <c r="K25" i="3"/>
  <c r="H104" i="1" l="1"/>
  <c r="I104" i="1"/>
  <c r="K104" i="1"/>
  <c r="L104" i="1"/>
  <c r="M104" i="1"/>
  <c r="N104" i="1"/>
  <c r="G104" i="1"/>
  <c r="N80" i="1"/>
  <c r="N76" i="1"/>
  <c r="N61" i="1"/>
  <c r="N62" i="1"/>
  <c r="N63" i="1"/>
  <c r="H65" i="1"/>
  <c r="I65" i="1"/>
  <c r="J65" i="1"/>
  <c r="K65" i="1"/>
  <c r="L65" i="1"/>
  <c r="M65" i="1"/>
  <c r="G64" i="1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72" i="3"/>
  <c r="G67" i="3"/>
  <c r="H67" i="3"/>
  <c r="J67" i="3"/>
  <c r="F67" i="3"/>
  <c r="L23" i="2"/>
  <c r="N65" i="1" l="1"/>
  <c r="N68" i="1" l="1"/>
  <c r="H103" i="1" l="1"/>
  <c r="I103" i="1"/>
  <c r="J103" i="1"/>
  <c r="K103" i="1"/>
  <c r="L103" i="1"/>
  <c r="M103" i="1"/>
  <c r="G103" i="1"/>
  <c r="G65" i="1" l="1"/>
  <c r="N91" i="1" l="1"/>
  <c r="N92" i="1"/>
  <c r="N93" i="1"/>
  <c r="N94" i="1"/>
  <c r="N95" i="1"/>
  <c r="N96" i="1"/>
  <c r="N100" i="1"/>
  <c r="N102" i="1"/>
  <c r="N90" i="1"/>
  <c r="N103" i="1" s="1"/>
  <c r="N71" i="1"/>
  <c r="N72" i="1"/>
  <c r="L22" i="2"/>
  <c r="L25" i="2"/>
  <c r="L21" i="2"/>
  <c r="L17" i="2"/>
  <c r="L16" i="2"/>
  <c r="L14" i="2"/>
  <c r="L11" i="2"/>
  <c r="L12" i="2"/>
  <c r="L10" i="2"/>
  <c r="G35" i="1"/>
  <c r="H88" i="1"/>
  <c r="I88" i="1"/>
  <c r="J88" i="1"/>
  <c r="J104" i="1" s="1"/>
  <c r="K88" i="1"/>
  <c r="L88" i="1"/>
  <c r="M88" i="1"/>
  <c r="G88" i="1"/>
  <c r="N83" i="1"/>
  <c r="N84" i="1"/>
  <c r="N85" i="1"/>
  <c r="N86" i="1"/>
  <c r="N87" i="1"/>
  <c r="N82" i="1"/>
  <c r="N81" i="1"/>
  <c r="N79" i="1"/>
  <c r="N78" i="1"/>
  <c r="N77" i="1"/>
  <c r="N75" i="1"/>
  <c r="N74" i="1"/>
  <c r="N73" i="1"/>
  <c r="N70" i="1"/>
  <c r="N69" i="1"/>
  <c r="N67" i="1"/>
  <c r="K65" i="3"/>
  <c r="K64" i="3"/>
  <c r="N60" i="1"/>
  <c r="H58" i="1"/>
  <c r="I58" i="1"/>
  <c r="J58" i="1"/>
  <c r="K58" i="1"/>
  <c r="L58" i="1"/>
  <c r="M58" i="1"/>
  <c r="G58" i="1"/>
  <c r="N54" i="1"/>
  <c r="N55" i="1"/>
  <c r="N56" i="1"/>
  <c r="N57" i="1"/>
  <c r="N53" i="1"/>
  <c r="N52" i="1"/>
  <c r="N51" i="1"/>
  <c r="N50" i="1"/>
  <c r="N49" i="1"/>
  <c r="N48" i="1"/>
  <c r="N47" i="1"/>
  <c r="N46" i="1"/>
  <c r="N45" i="1"/>
  <c r="N44" i="1"/>
  <c r="N43" i="1"/>
  <c r="H41" i="1"/>
  <c r="I41" i="1"/>
  <c r="J41" i="1"/>
  <c r="K41" i="1"/>
  <c r="L41" i="1"/>
  <c r="M41" i="1"/>
  <c r="G41" i="1"/>
  <c r="N40" i="1"/>
  <c r="N39" i="1"/>
  <c r="N38" i="1"/>
  <c r="N37" i="1"/>
  <c r="H35" i="1"/>
  <c r="I35" i="1"/>
  <c r="J35" i="1"/>
  <c r="K35" i="1"/>
  <c r="L35" i="1"/>
  <c r="M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M10" i="4"/>
  <c r="N58" i="1" l="1"/>
  <c r="N41" i="1"/>
  <c r="N88" i="1"/>
  <c r="N35" i="1"/>
  <c r="K69" i="3" l="1"/>
  <c r="K66" i="3"/>
  <c r="K67" i="3" s="1"/>
  <c r="J62" i="3"/>
  <c r="H62" i="3"/>
  <c r="G62" i="3"/>
  <c r="F62" i="3"/>
  <c r="K61" i="3"/>
  <c r="K59" i="3"/>
  <c r="K57" i="3"/>
  <c r="K56" i="3"/>
  <c r="K55" i="3"/>
  <c r="K53" i="3"/>
  <c r="K52" i="3"/>
  <c r="K51" i="3"/>
  <c r="K48" i="3"/>
  <c r="K47" i="3"/>
  <c r="J45" i="3"/>
  <c r="H45" i="3"/>
  <c r="G45" i="3"/>
  <c r="F45" i="3"/>
  <c r="K44" i="3"/>
  <c r="K43" i="3"/>
  <c r="K42" i="3"/>
  <c r="K41" i="3"/>
  <c r="J39" i="3"/>
  <c r="H39" i="3"/>
  <c r="G39" i="3"/>
  <c r="F39" i="3"/>
  <c r="K38" i="3"/>
  <c r="K37" i="3"/>
  <c r="K36" i="3"/>
  <c r="K35" i="3"/>
  <c r="K32" i="3"/>
  <c r="K30" i="3"/>
  <c r="K29" i="3"/>
  <c r="K27" i="3"/>
  <c r="K26" i="3"/>
  <c r="K24" i="3"/>
  <c r="K23" i="3"/>
  <c r="K21" i="3"/>
  <c r="K20" i="3"/>
  <c r="K19" i="3"/>
  <c r="K17" i="3"/>
  <c r="K16" i="3"/>
  <c r="K15" i="3"/>
  <c r="K14" i="3"/>
  <c r="K13" i="3"/>
  <c r="K12" i="3"/>
  <c r="L19" i="2"/>
  <c r="K45" i="3" l="1"/>
  <c r="K39" i="3"/>
  <c r="K62" i="3"/>
</calcChain>
</file>

<file path=xl/comments1.xml><?xml version="1.0" encoding="utf-8"?>
<comments xmlns="http://schemas.openxmlformats.org/spreadsheetml/2006/main">
  <authors>
    <author>Березенкова Юлия</author>
  </authors>
  <commentList>
    <comment ref="K37" authorId="0">
      <text>
        <r>
          <rPr>
            <b/>
            <sz val="9"/>
            <color rgb="FF000000"/>
            <rFont val="Tahoma"/>
            <family val="2"/>
            <charset val="204"/>
          </rPr>
          <t>Березенкова Юлия:</t>
        </r>
        <r>
          <rPr>
            <sz val="9"/>
            <color rgb="FF000000"/>
            <rFont val="Tahoma"/>
            <family val="2"/>
            <charset val="204"/>
          </rPr>
          <t xml:space="preserve">
Остаток учебного года 6 недель без пр</t>
        </r>
        <r>
          <rPr>
            <sz val="9"/>
            <color rgb="FF000000"/>
            <rFont val="Tahoma"/>
            <family val="2"/>
            <charset val="204"/>
          </rPr>
          <t xml:space="preserve">
ограммы</t>
        </r>
      </text>
    </comment>
  </commentList>
</comments>
</file>

<file path=xl/comments2.xml><?xml version="1.0" encoding="utf-8"?>
<comments xmlns="http://schemas.openxmlformats.org/spreadsheetml/2006/main">
  <authors>
    <author>Березенкова Юлия</author>
  </authors>
  <commentList>
    <comment ref="I41" authorId="0">
      <text>
        <r>
          <rPr>
            <b/>
            <sz val="9"/>
            <color rgb="FF000000"/>
            <rFont val="Tahoma"/>
            <family val="2"/>
            <charset val="204"/>
          </rPr>
          <t>Березенкова Юлия:</t>
        </r>
        <r>
          <rPr>
            <sz val="9"/>
            <color rgb="FF000000"/>
            <rFont val="Tahoma"/>
            <family val="2"/>
            <charset val="204"/>
          </rPr>
          <t xml:space="preserve">
Остаток учебного года 6 недель без пр</t>
        </r>
        <r>
          <rPr>
            <sz val="9"/>
            <color rgb="FF000000"/>
            <rFont val="Tahoma"/>
            <family val="2"/>
            <charset val="204"/>
          </rPr>
          <t xml:space="preserve">
ограммы</t>
        </r>
      </text>
    </comment>
  </commentList>
</comments>
</file>

<file path=xl/sharedStrings.xml><?xml version="1.0" encoding="utf-8"?>
<sst xmlns="http://schemas.openxmlformats.org/spreadsheetml/2006/main" count="645" uniqueCount="204">
  <si>
    <t>СОГЛАСОВАНО</t>
  </si>
  <si>
    <t>УТВЕРЖДАЮ</t>
  </si>
  <si>
    <t>Председатель профсоюзного комитета МОУ ДО «ГЦТТ»</t>
  </si>
  <si>
    <t>Директор МОУ ДО «ГЦТТ»</t>
  </si>
  <si>
    <t>_____________ Е.А. Жаворонкова</t>
  </si>
  <si>
    <t>_______________ Ю.Б. Березенкова</t>
  </si>
  <si>
    <t xml:space="preserve">                           14.08.2020 года</t>
  </si>
  <si>
    <t xml:space="preserve">                                14.08.2020  года</t>
  </si>
  <si>
    <t>Выполнение МЗ</t>
  </si>
  <si>
    <t>№ п/п</t>
  </si>
  <si>
    <t>Ф.И.О. Педагога</t>
  </si>
  <si>
    <t>Нагрузка в неделю на группу</t>
  </si>
  <si>
    <t>Объединение</t>
  </si>
  <si>
    <t>Возраст детей (лет)</t>
  </si>
  <si>
    <t>Кол-во детей</t>
  </si>
  <si>
    <t>Год обучения/ кол-во групп</t>
  </si>
  <si>
    <t>Часы педагога (в нед.)</t>
  </si>
  <si>
    <t>Реализация программы</t>
  </si>
  <si>
    <t>ИТОГО (за год) по программе в год</t>
  </si>
  <si>
    <t>ВСЕГО детей</t>
  </si>
  <si>
    <t xml:space="preserve"> 1 год</t>
  </si>
  <si>
    <t>2 год</t>
  </si>
  <si>
    <t xml:space="preserve"> 3 год</t>
  </si>
  <si>
    <t>Техническая направленность</t>
  </si>
  <si>
    <t>Царев С.Н.</t>
  </si>
  <si>
    <t>«Авиамоделизм»</t>
  </si>
  <si>
    <t>9-16</t>
  </si>
  <si>
    <t>Ламова Д.А.</t>
  </si>
  <si>
    <t>«Программирование в среде Scratch»</t>
  </si>
  <si>
    <t>8-10</t>
  </si>
  <si>
    <t>Коршунова Е.В.</t>
  </si>
  <si>
    <t>«3-D ручка»</t>
  </si>
  <si>
    <t>7-14</t>
  </si>
  <si>
    <t>«Лего-мир»</t>
  </si>
  <si>
    <t>5-9</t>
  </si>
  <si>
    <t>Севрюк А.О.</t>
  </si>
  <si>
    <t>«Основы робототехники»</t>
  </si>
  <si>
    <t>10-18</t>
  </si>
  <si>
    <t>«Практическая робототехника»</t>
  </si>
  <si>
    <t>«Компьютерное моделирование»</t>
  </si>
  <si>
    <t>12-16</t>
  </si>
  <si>
    <t>«Создай web-сайт»</t>
  </si>
  <si>
    <t>Подковкин А.Г.</t>
  </si>
  <si>
    <t>«Основы фотосъемки»</t>
  </si>
  <si>
    <t>14-18</t>
  </si>
  <si>
    <t>«Судомоделирование»</t>
  </si>
  <si>
    <t>9-14</t>
  </si>
  <si>
    <t>Стеценко П.А.</t>
  </si>
  <si>
    <t>6-9</t>
  </si>
  <si>
    <t>Ворушило И.К.</t>
  </si>
  <si>
    <t>«Первые шаги в анимацию (мультипликацию)»</t>
  </si>
  <si>
    <t>7-12</t>
  </si>
  <si>
    <t>«Юный конструктор»</t>
  </si>
  <si>
    <t>7-9</t>
  </si>
  <si>
    <t>Итого:</t>
  </si>
  <si>
    <t>Естественно-научная направленность</t>
  </si>
  <si>
    <t>Томашевич Т.Г.</t>
  </si>
  <si>
    <t>«Введение в бионику»</t>
  </si>
  <si>
    <t>5-7</t>
  </si>
  <si>
    <t>«Бионика-наука величайших возможностей»</t>
  </si>
  <si>
    <t>11-15</t>
  </si>
  <si>
    <t>«Бионические загадки»</t>
  </si>
  <si>
    <t>Художественная направленность</t>
  </si>
  <si>
    <t>Первова Е.В.</t>
  </si>
  <si>
    <t>«Основы вокала 5-7 лет»</t>
  </si>
  <si>
    <t>«Основы вокала 8-13 лет»</t>
  </si>
  <si>
    <t>8-13</t>
  </si>
  <si>
    <t>Сокольская К.В.</t>
  </si>
  <si>
    <t>«Ритмопластика 5-7 лет»</t>
  </si>
  <si>
    <t>8-14</t>
  </si>
  <si>
    <t>Овчарова Е.О.</t>
  </si>
  <si>
    <t>«Швейка»</t>
  </si>
  <si>
    <t>6-12</t>
  </si>
  <si>
    <t>5-12</t>
  </si>
  <si>
    <t>«Палитра»</t>
  </si>
  <si>
    <t>8-12</t>
  </si>
  <si>
    <t>Воронина О.Ю.</t>
  </si>
  <si>
    <t>«Мастерилка+»</t>
  </si>
  <si>
    <t>5-8</t>
  </si>
  <si>
    <t>«Народная кукла»</t>
  </si>
  <si>
    <t>7-11</t>
  </si>
  <si>
    <t>Физкультурно-спортивная направленность</t>
  </si>
  <si>
    <t>«Мир шахмат»</t>
  </si>
  <si>
    <t>5-10</t>
  </si>
  <si>
    <t>Социально-педагогическая направленность</t>
  </si>
  <si>
    <t>«Пять+»</t>
  </si>
  <si>
    <t>5-6</t>
  </si>
  <si>
    <t>6-7</t>
  </si>
  <si>
    <t>«Умочка с ОВЗ»</t>
  </si>
  <si>
    <t>5-18</t>
  </si>
  <si>
    <t>Зыонг Ю.М.</t>
  </si>
  <si>
    <t>9-10</t>
  </si>
  <si>
    <t>«Солнечные ступеньки 5+»</t>
  </si>
  <si>
    <t>7-8</t>
  </si>
  <si>
    <t>Березенков В.П.</t>
  </si>
  <si>
    <t>14-16</t>
  </si>
  <si>
    <t>Общий итог:</t>
  </si>
  <si>
    <t>Кол-во человеко часов</t>
  </si>
  <si>
    <t>Нагрузка в неделю группу</t>
  </si>
  <si>
    <t>"Соревновательная робототехника робототехника "</t>
  </si>
  <si>
    <t>Нечипорук Е.П.</t>
  </si>
  <si>
    <t>"Занимательная робототехника PRO"</t>
  </si>
  <si>
    <t>8-9</t>
  </si>
  <si>
    <t>Стеценко П.С.</t>
  </si>
  <si>
    <t>Волшебная страна "Papercraft" (Паперкрафт)</t>
  </si>
  <si>
    <t>"Умочка первый год"</t>
  </si>
  <si>
    <t>"Умочка +"</t>
  </si>
  <si>
    <t>«Укукулеле»</t>
  </si>
  <si>
    <t>Гловацкая Ю.Р.</t>
  </si>
  <si>
    <t>"Английский мир 7 лет"</t>
  </si>
  <si>
    <t>«5+»</t>
  </si>
  <si>
    <t>Бережная П.С.</t>
  </si>
  <si>
    <t>«Англиийский с Family and Friends»</t>
  </si>
  <si>
    <t>Уханов А.И.</t>
  </si>
  <si>
    <t>"Занимательная робототехника"</t>
  </si>
  <si>
    <t>«Автодело»</t>
  </si>
  <si>
    <t>10-16</t>
  </si>
  <si>
    <t>""Papercraft" (Паперкрафт)"</t>
  </si>
  <si>
    <t>""Papercraft" (Паперкрафт)" (Д/С)</t>
  </si>
  <si>
    <t xml:space="preserve"> Братцевский А.Б..</t>
  </si>
  <si>
    <t>«Киберинформатика»</t>
  </si>
  <si>
    <t>7-18</t>
  </si>
  <si>
    <t>"3 D моделирование"</t>
  </si>
  <si>
    <t>"Робототехника"</t>
  </si>
  <si>
    <t>«Основы комерческой фотосъемки»</t>
  </si>
  <si>
    <t>«РобоЛэнд»</t>
  </si>
  <si>
    <t>«Юный конструктор» (Д/С)</t>
  </si>
  <si>
    <t>«Путешествие в Бионику»</t>
  </si>
  <si>
    <t>8</t>
  </si>
  <si>
    <t>«Юнный блогер»</t>
  </si>
  <si>
    <t>Риторика</t>
  </si>
  <si>
    <t>«Ораторское искусство»</t>
  </si>
  <si>
    <t>Логоритмика</t>
  </si>
  <si>
    <t>«Хореография Solo Latina»</t>
  </si>
  <si>
    <t>«Знание обществознания»</t>
  </si>
  <si>
    <t>"Царство математики"</t>
  </si>
  <si>
    <t>«Маленькая страна огромных знаний» (математика с ОВЗ)</t>
  </si>
  <si>
    <t>«Познаём мир английского языка»</t>
  </si>
  <si>
    <t>«Занимательный английский»</t>
  </si>
  <si>
    <t>«Family and Friends»</t>
  </si>
  <si>
    <t>Моисеенко Ю.Р</t>
  </si>
  <si>
    <t>«My English World» (Мой английский мир)</t>
  </si>
  <si>
    <t>"Enjoy English"  ("Получай удовольствие от анг языка")</t>
  </si>
  <si>
    <t>"English club" (разговорный клуб)</t>
  </si>
  <si>
    <t>""</t>
  </si>
  <si>
    <t>"Игра на укулеле"</t>
  </si>
  <si>
    <t>Реализация програмы</t>
  </si>
  <si>
    <t>«Мир шахмат . Жукова»</t>
  </si>
  <si>
    <t>УЧЕБНЫЙ ПЛАН МОУ ДО "ГЦТТ" на 2020-2021 гг.</t>
  </si>
  <si>
    <t>УЧЕБНЫЙ ПЛАН МОУ ДО "ГЦТТ" на 2020-2021 гг. ( реестр платных программ)</t>
  </si>
  <si>
    <t>"Соревновательное судомоделирование "</t>
  </si>
  <si>
    <t>Кол-во человеко- часов</t>
  </si>
  <si>
    <t>"Осений лагерь 5+"</t>
  </si>
  <si>
    <t>"Осений лагерь проффи"</t>
  </si>
  <si>
    <t>"Вессений лагерь 5+"</t>
  </si>
  <si>
    <t>"Весений лагерь проффи"</t>
  </si>
  <si>
    <t>Летний лагерь</t>
  </si>
  <si>
    <t>Краткосрочные программы, Огранизация лагерей</t>
  </si>
  <si>
    <t>«Солнечные ступеньки 6+»</t>
  </si>
  <si>
    <t>«First Steps To English» (Первые шаги в английском) (5 лет)</t>
  </si>
  <si>
    <t>«Family and Friends: мир вокруг нас»</t>
  </si>
  <si>
    <t>First Steps To English» (Первые шаги в английском) (6 лет)</t>
  </si>
  <si>
    <t>11-12</t>
  </si>
  <si>
    <t>5</t>
  </si>
  <si>
    <t>"Фото +"</t>
  </si>
  <si>
    <t>1</t>
  </si>
  <si>
    <t>0</t>
  </si>
  <si>
    <t>"Начальное авимоделирование"</t>
  </si>
  <si>
    <t>9-18</t>
  </si>
  <si>
    <t>"НТМ"</t>
  </si>
  <si>
    <t>14-15</t>
  </si>
  <si>
    <t>10-12</t>
  </si>
  <si>
    <t>Гловацкая Ю.Р</t>
  </si>
  <si>
    <t>«Укулеле»</t>
  </si>
  <si>
    <t xml:space="preserve">«3-D ручка» </t>
  </si>
  <si>
    <t>"Бумажное проектирование"</t>
  </si>
  <si>
    <t>"Робототехника +"</t>
  </si>
  <si>
    <r>
      <t>«Юный конструктор»</t>
    </r>
    <r>
      <rPr>
        <sz val="12"/>
        <color theme="0"/>
        <rFont val="Times New Roman"/>
        <family val="1"/>
        <charset val="204"/>
      </rPr>
      <t xml:space="preserve"> 2 ленина и шк 3</t>
    </r>
  </si>
  <si>
    <t>12-15</t>
  </si>
  <si>
    <t>20-25</t>
  </si>
  <si>
    <t>"Палитра"</t>
  </si>
  <si>
    <t>"Волшебная глина"</t>
  </si>
  <si>
    <t>18-24</t>
  </si>
  <si>
    <t>40-43</t>
  </si>
  <si>
    <t>"Укулеле"</t>
  </si>
  <si>
    <t>"Соревновательная робототехника  "</t>
  </si>
  <si>
    <t>"Познай мир с Лего"</t>
  </si>
  <si>
    <t xml:space="preserve">                          01.09.2020 года</t>
  </si>
  <si>
    <t>01.09.2020 года</t>
  </si>
  <si>
    <t>УЧЕБНЫЙ ПЛАН МОУ ДО "ГЦТТ" на 2020-2021гг. ( реестр бюджетных программ)</t>
  </si>
  <si>
    <t>УЧЕБНЫЙ ПЛАН МОУ ДО "ГЦТТ" на 2020-2021 гг. ( реестр сертифицированных программ)</t>
  </si>
  <si>
    <t xml:space="preserve">                           01.09.2020 года</t>
  </si>
  <si>
    <t xml:space="preserve">                               01.09.2020 года</t>
  </si>
  <si>
    <t xml:space="preserve">                           01.09.2021 года</t>
  </si>
  <si>
    <t>от 2</t>
  </si>
  <si>
    <t>"Подготовка к международным соревнованиям по судомодельному спорту"</t>
  </si>
  <si>
    <t>" Компьютерное моделирование"</t>
  </si>
  <si>
    <t>«РИТМОПЛАСТИКА»</t>
  </si>
  <si>
    <t>8-17</t>
  </si>
  <si>
    <t>Подготовка к автошколе» (теоретические основы)</t>
  </si>
  <si>
    <t>"3D моделирование в среде КОМПАС-3D"</t>
  </si>
  <si>
    <t>"Искусство публичной презентации проектной деятельности"</t>
  </si>
  <si>
    <t>"Создание презентаций в среде MS PowerPoint"</t>
  </si>
  <si>
    <t>«Мир шахмат» пр.Ленина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</si>
</sst>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66FF66"/>
        <bgColor rgb="FF66FF6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EEECE1"/>
        <bgColor rgb="FFEEECE1"/>
      </patternFill>
    </fill>
    <fill>
      <patternFill patternType="solid">
        <fgColor rgb="FFD8E4BC"/>
        <bgColor rgb="FFD8E4B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E4DFEC"/>
      </patternFill>
    </fill>
    <fill>
      <patternFill patternType="solid">
        <fgColor theme="6" tint="0.59999389629810485"/>
        <bgColor rgb="FF4F622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E6B8B7"/>
      </patternFill>
    </fill>
    <fill>
      <patternFill patternType="solid">
        <fgColor theme="6" tint="0.59999389629810485"/>
        <bgColor rgb="FFE4DFEC"/>
      </patternFill>
    </fill>
    <fill>
      <patternFill patternType="solid">
        <fgColor theme="6" tint="0.59999389629810485"/>
        <bgColor rgb="FFD8E4B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6" borderId="1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5" fillId="6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3" fillId="7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wrapText="1"/>
    </xf>
    <xf numFmtId="0" fontId="3" fillId="9" borderId="9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5" fillId="0" borderId="9" xfId="0" applyFont="1" applyBorder="1" applyAlignment="1">
      <alignment horizontal="center" wrapText="1"/>
    </xf>
    <xf numFmtId="0" fontId="5" fillId="11" borderId="1" xfId="0" applyFont="1" applyFill="1" applyBorder="1"/>
    <xf numFmtId="0" fontId="5" fillId="6" borderId="6" xfId="0" applyFont="1" applyFill="1" applyBorder="1"/>
    <xf numFmtId="49" fontId="5" fillId="3" borderId="6" xfId="0" applyNumberFormat="1" applyFont="1" applyFill="1" applyBorder="1" applyAlignment="1">
      <alignment horizontal="center" wrapText="1"/>
    </xf>
    <xf numFmtId="0" fontId="5" fillId="3" borderId="6" xfId="0" applyFont="1" applyFill="1" applyBorder="1"/>
    <xf numFmtId="0" fontId="5" fillId="13" borderId="9" xfId="0" applyFont="1" applyFill="1" applyBorder="1" applyAlignment="1">
      <alignment horizontal="center" wrapText="1"/>
    </xf>
    <xf numFmtId="0" fontId="5" fillId="3" borderId="9" xfId="0" applyFont="1" applyFill="1" applyBorder="1"/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9" fontId="3" fillId="0" borderId="3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13" borderId="3" xfId="0" applyFont="1" applyFill="1" applyBorder="1" applyAlignment="1">
      <alignment horizontal="center" wrapText="1"/>
    </xf>
    <xf numFmtId="0" fontId="3" fillId="0" borderId="6" xfId="0" applyFont="1" applyBorder="1"/>
    <xf numFmtId="0" fontId="3" fillId="8" borderId="9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wrapText="1"/>
    </xf>
    <xf numFmtId="0" fontId="3" fillId="15" borderId="3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3" fillId="15" borderId="10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0" fontId="3" fillId="15" borderId="9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3" fillId="15" borderId="9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11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wrapText="1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6" borderId="3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8" borderId="9" xfId="0" applyNumberFormat="1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6" borderId="10" xfId="0" applyFont="1" applyFill="1" applyBorder="1" applyAlignment="1"/>
    <xf numFmtId="0" fontId="5" fillId="6" borderId="3" xfId="0" applyFont="1" applyFill="1" applyBorder="1" applyAlignment="1"/>
    <xf numFmtId="0" fontId="5" fillId="0" borderId="7" xfId="0" applyFont="1" applyFill="1" applyBorder="1" applyAlignment="1">
      <alignment horizontal="center" wrapText="1"/>
    </xf>
    <xf numFmtId="0" fontId="6" fillId="0" borderId="0" xfId="0" applyFont="1"/>
    <xf numFmtId="0" fontId="5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0" borderId="15" xfId="0" applyFont="1" applyFill="1" applyBorder="1" applyAlignment="1"/>
    <xf numFmtId="0" fontId="3" fillId="0" borderId="0" xfId="0" applyFont="1" applyAlignment="1"/>
    <xf numFmtId="0" fontId="5" fillId="0" borderId="9" xfId="0" applyFont="1" applyBorder="1" applyAlignment="1">
      <alignment wrapText="1"/>
    </xf>
    <xf numFmtId="0" fontId="5" fillId="7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17" borderId="14" xfId="0" applyFont="1" applyFill="1" applyBorder="1" applyAlignment="1"/>
    <xf numFmtId="0" fontId="5" fillId="17" borderId="16" xfId="0" applyFont="1" applyFill="1" applyBorder="1" applyAlignment="1"/>
    <xf numFmtId="0" fontId="5" fillId="17" borderId="15" xfId="0" applyFont="1" applyFill="1" applyBorder="1" applyAlignment="1"/>
    <xf numFmtId="49" fontId="5" fillId="8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49" fontId="5" fillId="8" borderId="9" xfId="0" applyNumberFormat="1" applyFont="1" applyFill="1" applyBorder="1" applyAlignment="1">
      <alignment horizontal="center" wrapText="1"/>
    </xf>
    <xf numFmtId="49" fontId="5" fillId="8" borderId="3" xfId="0" applyNumberFormat="1" applyFont="1" applyFill="1" applyBorder="1" applyAlignment="1">
      <alignment horizontal="center" wrapText="1"/>
    </xf>
    <xf numFmtId="0" fontId="5" fillId="18" borderId="1" xfId="0" applyFont="1" applyFill="1" applyBorder="1"/>
    <xf numFmtId="0" fontId="3" fillId="18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12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8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" fontId="5" fillId="0" borderId="9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I112"/>
  <sheetViews>
    <sheetView topLeftCell="A37" workbookViewId="0">
      <selection activeCell="G47" sqref="G47"/>
    </sheetView>
  </sheetViews>
  <sheetFormatPr defaultRowHeight="15"/>
  <cols>
    <col min="1" max="1" width="3" style="1" customWidth="1"/>
    <col min="2" max="2" width="14.375" style="1" customWidth="1"/>
    <col min="3" max="3" width="4.625" style="1" customWidth="1"/>
    <col min="4" max="4" width="19.25" style="1" customWidth="1"/>
    <col min="5" max="5" width="10" style="1" customWidth="1"/>
    <col min="6" max="6" width="7.25" style="1" customWidth="1"/>
    <col min="7" max="9" width="6.875" style="1" customWidth="1"/>
    <col min="10" max="10" width="7.375" style="1" customWidth="1"/>
    <col min="11" max="11" width="10.375" style="1" customWidth="1"/>
    <col min="12" max="12" width="0.125" style="1" customWidth="1"/>
    <col min="13" max="13" width="11.5" style="1" customWidth="1"/>
    <col min="14" max="1023" width="10.75" style="1" customWidth="1"/>
    <col min="1024" max="1024" width="9" customWidth="1"/>
  </cols>
  <sheetData>
    <row r="1" spans="1:18" ht="23.1" customHeight="1">
      <c r="A1" s="172" t="s">
        <v>0</v>
      </c>
      <c r="B1" s="172"/>
      <c r="C1" s="172"/>
      <c r="D1" s="172"/>
      <c r="E1" s="172"/>
      <c r="J1" s="172" t="s">
        <v>1</v>
      </c>
      <c r="K1" s="172"/>
      <c r="L1" s="172"/>
      <c r="M1" s="172"/>
    </row>
    <row r="2" spans="1:18" ht="23.1" customHeight="1">
      <c r="A2" s="172" t="s">
        <v>2</v>
      </c>
      <c r="B2" s="172"/>
      <c r="C2" s="172"/>
      <c r="D2" s="172"/>
      <c r="E2" s="172"/>
      <c r="J2" s="172" t="s">
        <v>3</v>
      </c>
      <c r="K2" s="172"/>
      <c r="L2" s="172"/>
      <c r="M2" s="172"/>
    </row>
    <row r="3" spans="1:18" ht="20.100000000000001" customHeight="1">
      <c r="A3" s="172" t="s">
        <v>4</v>
      </c>
      <c r="B3" s="172"/>
      <c r="C3" s="172"/>
      <c r="D3" s="172"/>
      <c r="E3" s="172"/>
      <c r="J3" s="172" t="s">
        <v>5</v>
      </c>
      <c r="K3" s="172"/>
      <c r="L3" s="172"/>
      <c r="M3" s="172"/>
    </row>
    <row r="4" spans="1:18" ht="19.350000000000001" customHeight="1">
      <c r="A4" s="172" t="s">
        <v>6</v>
      </c>
      <c r="B4" s="172"/>
      <c r="C4" s="172"/>
      <c r="D4" s="172"/>
      <c r="E4" s="172"/>
      <c r="J4" s="172" t="s">
        <v>7</v>
      </c>
      <c r="K4" s="172"/>
      <c r="L4" s="172"/>
      <c r="M4" s="172"/>
    </row>
    <row r="5" spans="1:18">
      <c r="A5" s="177" t="s">
        <v>148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3" t="s">
        <v>8</v>
      </c>
    </row>
    <row r="6" spans="1:18" ht="61.9" customHeight="1">
      <c r="A6" s="175" t="s">
        <v>9</v>
      </c>
      <c r="B6" s="175" t="s">
        <v>10</v>
      </c>
      <c r="C6" s="175" t="s">
        <v>11</v>
      </c>
      <c r="D6" s="175" t="s">
        <v>12</v>
      </c>
      <c r="E6" s="175" t="s">
        <v>13</v>
      </c>
      <c r="F6" s="175" t="s">
        <v>14</v>
      </c>
      <c r="G6" s="175" t="s">
        <v>15</v>
      </c>
      <c r="H6" s="175"/>
      <c r="I6" s="175"/>
      <c r="J6" s="175" t="s">
        <v>16</v>
      </c>
      <c r="K6" s="175" t="s">
        <v>17</v>
      </c>
      <c r="L6" s="175" t="s">
        <v>18</v>
      </c>
      <c r="M6" s="176" t="s">
        <v>19</v>
      </c>
      <c r="N6" s="173"/>
      <c r="O6" s="2"/>
      <c r="P6" s="58"/>
      <c r="Q6" s="58"/>
      <c r="R6" s="58"/>
    </row>
    <row r="7" spans="1:18" ht="15" customHeight="1">
      <c r="A7" s="175"/>
      <c r="B7" s="175"/>
      <c r="C7" s="175"/>
      <c r="D7" s="175"/>
      <c r="E7" s="175"/>
      <c r="F7" s="175"/>
      <c r="G7" s="3" t="s">
        <v>20</v>
      </c>
      <c r="H7" s="3" t="s">
        <v>21</v>
      </c>
      <c r="I7" s="3" t="s">
        <v>22</v>
      </c>
      <c r="J7" s="175"/>
      <c r="K7" s="175"/>
      <c r="L7" s="175"/>
      <c r="M7" s="176"/>
      <c r="N7" s="173"/>
      <c r="P7" s="58"/>
      <c r="Q7" s="58"/>
      <c r="R7" s="58"/>
    </row>
    <row r="8" spans="1:18">
      <c r="A8" s="177" t="s">
        <v>23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4"/>
      <c r="P8" s="58"/>
      <c r="Q8" s="58"/>
      <c r="R8" s="58"/>
    </row>
    <row r="9" spans="1:18" ht="31.5">
      <c r="A9" s="21">
        <v>1</v>
      </c>
      <c r="B9" s="171" t="s">
        <v>113</v>
      </c>
      <c r="C9" s="4">
        <v>6</v>
      </c>
      <c r="D9" s="4" t="s">
        <v>45</v>
      </c>
      <c r="E9" s="5" t="s">
        <v>46</v>
      </c>
      <c r="F9" s="5" t="s">
        <v>29</v>
      </c>
      <c r="G9" s="4">
        <v>1</v>
      </c>
      <c r="H9" s="4">
        <v>1</v>
      </c>
      <c r="I9" s="4">
        <v>1</v>
      </c>
      <c r="J9" s="169">
        <v>24</v>
      </c>
      <c r="K9" s="67">
        <v>42</v>
      </c>
      <c r="L9" s="32"/>
      <c r="M9" s="4">
        <v>24</v>
      </c>
      <c r="N9" s="170">
        <f>24*36*6</f>
        <v>5184</v>
      </c>
      <c r="P9" s="58"/>
      <c r="Q9" s="58"/>
      <c r="R9" s="58"/>
    </row>
    <row r="10" spans="1:18" ht="31.5">
      <c r="A10" s="17">
        <v>2</v>
      </c>
      <c r="B10" s="171"/>
      <c r="C10" s="4">
        <v>6</v>
      </c>
      <c r="D10" s="4" t="s">
        <v>150</v>
      </c>
      <c r="E10" s="5" t="s">
        <v>46</v>
      </c>
      <c r="F10" s="5" t="s">
        <v>29</v>
      </c>
      <c r="G10" s="4">
        <v>1</v>
      </c>
      <c r="H10" s="4">
        <v>0</v>
      </c>
      <c r="I10" s="4">
        <v>0</v>
      </c>
      <c r="J10" s="169"/>
      <c r="K10" s="67">
        <v>42</v>
      </c>
      <c r="L10" s="32"/>
      <c r="M10" s="4">
        <v>8</v>
      </c>
      <c r="N10" s="170"/>
      <c r="P10" s="58"/>
      <c r="Q10" s="58"/>
      <c r="R10" s="58"/>
    </row>
    <row r="11" spans="1:18" ht="28.35" customHeight="1">
      <c r="A11" s="4">
        <v>3</v>
      </c>
      <c r="B11" s="33" t="s">
        <v>24</v>
      </c>
      <c r="C11" s="4">
        <v>6</v>
      </c>
      <c r="D11" s="4" t="s">
        <v>25</v>
      </c>
      <c r="E11" s="5" t="s">
        <v>26</v>
      </c>
      <c r="F11" s="4">
        <v>8</v>
      </c>
      <c r="G11" s="4">
        <v>1</v>
      </c>
      <c r="H11" s="4">
        <v>1</v>
      </c>
      <c r="I11" s="4">
        <v>0</v>
      </c>
      <c r="J11" s="4">
        <v>12</v>
      </c>
      <c r="K11" s="67">
        <v>36</v>
      </c>
      <c r="L11" s="32"/>
      <c r="M11" s="4">
        <v>16</v>
      </c>
      <c r="N11" s="25">
        <f t="shared" ref="N11:N34" si="0">M11*C11*K11</f>
        <v>3456</v>
      </c>
      <c r="P11" s="58"/>
      <c r="Q11" s="58"/>
      <c r="R11" s="58"/>
    </row>
    <row r="12" spans="1:18" ht="31.5">
      <c r="A12" s="4">
        <v>4</v>
      </c>
      <c r="B12" s="171" t="s">
        <v>27</v>
      </c>
      <c r="C12" s="4">
        <v>6</v>
      </c>
      <c r="D12" s="4" t="s">
        <v>28</v>
      </c>
      <c r="E12" s="5" t="s">
        <v>29</v>
      </c>
      <c r="F12" s="5" t="s">
        <v>29</v>
      </c>
      <c r="G12" s="4">
        <v>3</v>
      </c>
      <c r="H12" s="4">
        <v>0</v>
      </c>
      <c r="I12" s="4">
        <v>0</v>
      </c>
      <c r="J12" s="4">
        <v>6</v>
      </c>
      <c r="K12" s="67">
        <v>36</v>
      </c>
      <c r="L12" s="32"/>
      <c r="M12" s="4">
        <v>30</v>
      </c>
      <c r="N12" s="25">
        <f t="shared" si="0"/>
        <v>6480</v>
      </c>
      <c r="P12" s="58"/>
      <c r="Q12" s="58"/>
      <c r="R12" s="58"/>
    </row>
    <row r="13" spans="1:18" ht="31.5">
      <c r="A13" s="21">
        <v>5</v>
      </c>
      <c r="B13" s="171"/>
      <c r="C13" s="4">
        <v>6</v>
      </c>
      <c r="D13" s="4" t="s">
        <v>114</v>
      </c>
      <c r="E13" s="5" t="s">
        <v>29</v>
      </c>
      <c r="F13" s="5" t="s">
        <v>29</v>
      </c>
      <c r="G13" s="4">
        <v>3</v>
      </c>
      <c r="H13" s="4">
        <v>0</v>
      </c>
      <c r="I13" s="4">
        <v>0</v>
      </c>
      <c r="J13" s="4">
        <v>6</v>
      </c>
      <c r="K13" s="67">
        <v>36</v>
      </c>
      <c r="L13" s="32"/>
      <c r="M13" s="4">
        <v>30</v>
      </c>
      <c r="N13" s="25">
        <f t="shared" si="0"/>
        <v>6480</v>
      </c>
      <c r="P13" s="58"/>
      <c r="Q13" s="58"/>
      <c r="R13" s="58"/>
    </row>
    <row r="14" spans="1:18" ht="15.75">
      <c r="A14" s="17">
        <v>6</v>
      </c>
      <c r="B14" s="171" t="s">
        <v>30</v>
      </c>
      <c r="C14" s="4">
        <v>4</v>
      </c>
      <c r="D14" s="4" t="s">
        <v>31</v>
      </c>
      <c r="E14" s="5" t="s">
        <v>32</v>
      </c>
      <c r="F14" s="5" t="s">
        <v>29</v>
      </c>
      <c r="G14" s="4">
        <v>3</v>
      </c>
      <c r="H14" s="4">
        <v>0</v>
      </c>
      <c r="I14" s="4">
        <v>0</v>
      </c>
      <c r="J14" s="169">
        <v>16</v>
      </c>
      <c r="K14" s="67">
        <v>36</v>
      </c>
      <c r="L14" s="32"/>
      <c r="M14" s="4">
        <v>24</v>
      </c>
      <c r="N14" s="25">
        <f t="shared" si="0"/>
        <v>3456</v>
      </c>
      <c r="P14" s="58"/>
      <c r="Q14" s="58"/>
      <c r="R14" s="58"/>
    </row>
    <row r="15" spans="1:18" ht="15.75">
      <c r="A15" s="4">
        <v>7</v>
      </c>
      <c r="B15" s="171"/>
      <c r="C15" s="4">
        <v>4</v>
      </c>
      <c r="D15" s="4" t="s">
        <v>33</v>
      </c>
      <c r="E15" s="5" t="s">
        <v>34</v>
      </c>
      <c r="F15" s="5" t="s">
        <v>29</v>
      </c>
      <c r="G15" s="4">
        <v>1</v>
      </c>
      <c r="H15" s="4">
        <v>0</v>
      </c>
      <c r="I15" s="4">
        <v>0</v>
      </c>
      <c r="J15" s="169"/>
      <c r="K15" s="67">
        <v>36</v>
      </c>
      <c r="L15" s="32"/>
      <c r="M15" s="4">
        <v>10</v>
      </c>
      <c r="N15" s="25">
        <f t="shared" si="0"/>
        <v>1440</v>
      </c>
      <c r="P15" s="58"/>
      <c r="Q15" s="58"/>
      <c r="R15" s="58"/>
    </row>
    <row r="16" spans="1:18" ht="15.75">
      <c r="A16" s="4">
        <v>8</v>
      </c>
      <c r="B16" s="171" t="s">
        <v>47</v>
      </c>
      <c r="C16" s="4">
        <v>4</v>
      </c>
      <c r="D16" s="4" t="s">
        <v>115</v>
      </c>
      <c r="E16" s="5" t="s">
        <v>116</v>
      </c>
      <c r="F16" s="5" t="s">
        <v>29</v>
      </c>
      <c r="G16" s="4">
        <v>1</v>
      </c>
      <c r="H16" s="4">
        <v>0</v>
      </c>
      <c r="I16" s="4">
        <v>0</v>
      </c>
      <c r="J16" s="169">
        <v>15</v>
      </c>
      <c r="K16" s="67">
        <v>36</v>
      </c>
      <c r="L16" s="32"/>
      <c r="M16" s="4">
        <v>10</v>
      </c>
      <c r="N16" s="25">
        <f t="shared" si="0"/>
        <v>1440</v>
      </c>
      <c r="P16" s="58"/>
      <c r="Q16" s="58"/>
      <c r="R16" s="58"/>
    </row>
    <row r="17" spans="1:1023" ht="31.5">
      <c r="A17" s="21">
        <v>9</v>
      </c>
      <c r="B17" s="171"/>
      <c r="C17" s="4">
        <v>4</v>
      </c>
      <c r="D17" s="4" t="s">
        <v>117</v>
      </c>
      <c r="E17" s="5" t="s">
        <v>53</v>
      </c>
      <c r="F17" s="5" t="s">
        <v>29</v>
      </c>
      <c r="G17" s="4">
        <v>2</v>
      </c>
      <c r="H17" s="4">
        <v>0</v>
      </c>
      <c r="I17" s="4">
        <v>0</v>
      </c>
      <c r="J17" s="169"/>
      <c r="K17" s="67">
        <v>36</v>
      </c>
      <c r="L17" s="32"/>
      <c r="M17" s="4">
        <v>20</v>
      </c>
      <c r="N17" s="25">
        <f t="shared" si="0"/>
        <v>2880</v>
      </c>
      <c r="O17" s="11"/>
      <c r="P17" s="58"/>
      <c r="Q17" s="58"/>
      <c r="R17" s="58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</row>
    <row r="18" spans="1:1023" ht="31.5">
      <c r="A18" s="17">
        <v>10</v>
      </c>
      <c r="B18" s="171"/>
      <c r="C18" s="4">
        <v>1</v>
      </c>
      <c r="D18" s="4" t="s">
        <v>118</v>
      </c>
      <c r="E18" s="5" t="s">
        <v>86</v>
      </c>
      <c r="F18" s="5" t="s">
        <v>29</v>
      </c>
      <c r="G18" s="4">
        <v>3</v>
      </c>
      <c r="H18" s="4">
        <v>0</v>
      </c>
      <c r="I18" s="4">
        <v>0</v>
      </c>
      <c r="J18" s="169"/>
      <c r="K18" s="67">
        <v>36</v>
      </c>
      <c r="L18" s="32"/>
      <c r="M18" s="4">
        <v>30</v>
      </c>
      <c r="N18" s="25">
        <f t="shared" si="0"/>
        <v>1080</v>
      </c>
      <c r="O18" s="11"/>
      <c r="P18" s="58"/>
      <c r="Q18" s="58"/>
      <c r="R18" s="58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</row>
    <row r="19" spans="1:1023" ht="31.5">
      <c r="A19" s="4">
        <v>11</v>
      </c>
      <c r="B19" s="171" t="s">
        <v>35</v>
      </c>
      <c r="C19" s="4">
        <v>2</v>
      </c>
      <c r="D19" s="4" t="s">
        <v>36</v>
      </c>
      <c r="E19" s="5" t="s">
        <v>37</v>
      </c>
      <c r="F19" s="5" t="s">
        <v>29</v>
      </c>
      <c r="G19" s="4">
        <v>2</v>
      </c>
      <c r="H19" s="4">
        <v>0</v>
      </c>
      <c r="I19" s="4">
        <v>0</v>
      </c>
      <c r="J19" s="169">
        <v>8</v>
      </c>
      <c r="K19" s="67">
        <v>36</v>
      </c>
      <c r="L19" s="32"/>
      <c r="M19" s="4">
        <v>10</v>
      </c>
      <c r="N19" s="25">
        <f t="shared" si="0"/>
        <v>720</v>
      </c>
      <c r="O19" s="11"/>
      <c r="P19" s="58"/>
      <c r="Q19" s="58"/>
      <c r="R19" s="58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</row>
    <row r="20" spans="1:1023" ht="31.5">
      <c r="A20" s="4">
        <v>12</v>
      </c>
      <c r="B20" s="171"/>
      <c r="C20" s="4">
        <v>4</v>
      </c>
      <c r="D20" s="4" t="s">
        <v>38</v>
      </c>
      <c r="E20" s="5" t="s">
        <v>37</v>
      </c>
      <c r="F20" s="5" t="s">
        <v>29</v>
      </c>
      <c r="G20" s="4">
        <v>1</v>
      </c>
      <c r="H20" s="4">
        <v>0</v>
      </c>
      <c r="I20" s="4">
        <v>0</v>
      </c>
      <c r="J20" s="169"/>
      <c r="K20" s="67">
        <v>36</v>
      </c>
      <c r="L20" s="32"/>
      <c r="M20" s="4">
        <v>10</v>
      </c>
      <c r="N20" s="25">
        <f t="shared" si="0"/>
        <v>1440</v>
      </c>
      <c r="O20" s="11"/>
      <c r="P20" s="58"/>
      <c r="Q20" s="58"/>
      <c r="R20" s="58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</row>
    <row r="21" spans="1:1023" ht="31.5">
      <c r="A21" s="21">
        <v>13</v>
      </c>
      <c r="B21" s="180" t="s">
        <v>90</v>
      </c>
      <c r="C21" s="4">
        <v>4</v>
      </c>
      <c r="D21" s="4" t="s">
        <v>39</v>
      </c>
      <c r="E21" s="5" t="s">
        <v>40</v>
      </c>
      <c r="F21" s="5" t="s">
        <v>29</v>
      </c>
      <c r="G21" s="4">
        <v>1</v>
      </c>
      <c r="H21" s="4">
        <v>0</v>
      </c>
      <c r="I21" s="4">
        <v>0</v>
      </c>
      <c r="J21" s="169">
        <v>9</v>
      </c>
      <c r="K21" s="67">
        <v>42</v>
      </c>
      <c r="L21" s="32"/>
      <c r="M21" s="4">
        <v>10</v>
      </c>
      <c r="N21" s="25">
        <f t="shared" si="0"/>
        <v>1680</v>
      </c>
      <c r="O21" s="11"/>
      <c r="P21" s="58"/>
      <c r="Q21" s="58"/>
      <c r="R21" s="58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</row>
    <row r="22" spans="1:1023" ht="15.75">
      <c r="A22" s="17">
        <v>14</v>
      </c>
      <c r="B22" s="180"/>
      <c r="C22" s="4">
        <v>5</v>
      </c>
      <c r="D22" s="4" t="s">
        <v>41</v>
      </c>
      <c r="E22" s="5" t="s">
        <v>40</v>
      </c>
      <c r="F22" s="5" t="s">
        <v>29</v>
      </c>
      <c r="G22" s="4">
        <v>1</v>
      </c>
      <c r="H22" s="4">
        <v>0</v>
      </c>
      <c r="I22" s="4">
        <v>0</v>
      </c>
      <c r="J22" s="169"/>
      <c r="K22" s="67">
        <v>42</v>
      </c>
      <c r="L22" s="32"/>
      <c r="M22" s="4">
        <v>10</v>
      </c>
      <c r="N22" s="25">
        <f t="shared" si="0"/>
        <v>2100</v>
      </c>
      <c r="O22" s="11"/>
      <c r="P22" s="58"/>
      <c r="Q22" s="58"/>
      <c r="R22" s="58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</row>
    <row r="23" spans="1:1023" ht="31.5">
      <c r="A23" s="4">
        <v>15</v>
      </c>
      <c r="B23" s="171" t="s">
        <v>119</v>
      </c>
      <c r="C23" s="4">
        <v>6</v>
      </c>
      <c r="D23" s="4" t="s">
        <v>120</v>
      </c>
      <c r="E23" s="5" t="s">
        <v>121</v>
      </c>
      <c r="F23" s="5" t="s">
        <v>29</v>
      </c>
      <c r="G23" s="4">
        <v>1</v>
      </c>
      <c r="H23" s="4">
        <v>0</v>
      </c>
      <c r="I23" s="4">
        <v>0</v>
      </c>
      <c r="J23" s="169">
        <v>18</v>
      </c>
      <c r="K23" s="67">
        <v>42</v>
      </c>
      <c r="L23" s="32"/>
      <c r="M23" s="4">
        <v>10</v>
      </c>
      <c r="N23" s="25">
        <f t="shared" si="0"/>
        <v>2520</v>
      </c>
      <c r="O23" s="11"/>
      <c r="P23" s="58"/>
      <c r="Q23" s="58"/>
      <c r="R23" s="58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</row>
    <row r="24" spans="1:1023" ht="15.75">
      <c r="A24" s="4">
        <v>16</v>
      </c>
      <c r="B24" s="171"/>
      <c r="C24" s="4">
        <v>4</v>
      </c>
      <c r="D24" s="4" t="s">
        <v>122</v>
      </c>
      <c r="E24" s="5" t="s">
        <v>121</v>
      </c>
      <c r="F24" s="5" t="s">
        <v>29</v>
      </c>
      <c r="G24" s="4">
        <v>1</v>
      </c>
      <c r="H24" s="4">
        <v>0</v>
      </c>
      <c r="I24" s="4">
        <v>0</v>
      </c>
      <c r="J24" s="169"/>
      <c r="K24" s="67">
        <v>42</v>
      </c>
      <c r="L24" s="32"/>
      <c r="M24" s="4">
        <v>10</v>
      </c>
      <c r="N24" s="25">
        <f t="shared" si="0"/>
        <v>1680</v>
      </c>
      <c r="O24" s="11"/>
      <c r="P24" s="58"/>
      <c r="Q24" s="58"/>
      <c r="R24" s="58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</row>
    <row r="25" spans="1:1023" ht="15.75">
      <c r="A25" s="21">
        <v>17</v>
      </c>
      <c r="B25" s="171"/>
      <c r="C25" s="4">
        <v>4</v>
      </c>
      <c r="D25" s="4" t="s">
        <v>123</v>
      </c>
      <c r="E25" s="5" t="s">
        <v>121</v>
      </c>
      <c r="F25" s="5" t="s">
        <v>29</v>
      </c>
      <c r="G25" s="4">
        <v>2</v>
      </c>
      <c r="H25" s="4">
        <v>0</v>
      </c>
      <c r="I25" s="4"/>
      <c r="J25" s="169"/>
      <c r="K25" s="67">
        <v>42</v>
      </c>
      <c r="L25" s="32"/>
      <c r="M25" s="4">
        <v>20</v>
      </c>
      <c r="N25" s="25">
        <f t="shared" si="0"/>
        <v>3360</v>
      </c>
      <c r="O25" s="11"/>
      <c r="P25" s="58"/>
      <c r="Q25" s="58"/>
      <c r="R25" s="58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</row>
    <row r="26" spans="1:1023" ht="31.5">
      <c r="A26" s="17">
        <v>18</v>
      </c>
      <c r="B26" s="171" t="s">
        <v>42</v>
      </c>
      <c r="C26" s="4">
        <v>6</v>
      </c>
      <c r="D26" s="4" t="s">
        <v>43</v>
      </c>
      <c r="E26" s="34" t="s">
        <v>37</v>
      </c>
      <c r="F26" s="5" t="s">
        <v>29</v>
      </c>
      <c r="G26" s="21">
        <v>2</v>
      </c>
      <c r="H26" s="21">
        <v>0</v>
      </c>
      <c r="I26" s="21">
        <v>0</v>
      </c>
      <c r="J26" s="179">
        <v>18</v>
      </c>
      <c r="K26" s="67">
        <v>36</v>
      </c>
      <c r="L26" s="32"/>
      <c r="M26" s="4">
        <v>20</v>
      </c>
      <c r="N26" s="25">
        <f t="shared" si="0"/>
        <v>4320</v>
      </c>
      <c r="O26" s="11"/>
      <c r="P26" s="58"/>
      <c r="Q26" s="58"/>
      <c r="R26" s="58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</row>
    <row r="27" spans="1:1023" ht="47.25">
      <c r="A27" s="4">
        <v>19</v>
      </c>
      <c r="B27" s="171"/>
      <c r="C27" s="56">
        <v>6</v>
      </c>
      <c r="D27" s="23" t="s">
        <v>124</v>
      </c>
      <c r="E27" s="5" t="s">
        <v>44</v>
      </c>
      <c r="F27" s="35" t="s">
        <v>29</v>
      </c>
      <c r="G27" s="4">
        <v>1</v>
      </c>
      <c r="H27" s="4">
        <v>0</v>
      </c>
      <c r="I27" s="4">
        <v>0</v>
      </c>
      <c r="J27" s="179"/>
      <c r="K27" s="67">
        <v>36</v>
      </c>
      <c r="L27" s="32"/>
      <c r="M27" s="4">
        <v>10</v>
      </c>
      <c r="N27" s="25">
        <f t="shared" si="0"/>
        <v>2160</v>
      </c>
      <c r="O27" s="11"/>
      <c r="P27" s="58"/>
      <c r="Q27" s="58"/>
      <c r="R27" s="58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</row>
    <row r="28" spans="1:1023" ht="15.75">
      <c r="A28" s="4">
        <v>20</v>
      </c>
      <c r="B28" s="36" t="s">
        <v>100</v>
      </c>
      <c r="C28" s="4">
        <v>6</v>
      </c>
      <c r="D28" s="23" t="s">
        <v>125</v>
      </c>
      <c r="E28" s="5" t="s">
        <v>29</v>
      </c>
      <c r="F28" s="35" t="s">
        <v>29</v>
      </c>
      <c r="G28" s="4">
        <v>2</v>
      </c>
      <c r="H28" s="4">
        <v>0</v>
      </c>
      <c r="I28" s="4">
        <v>0</v>
      </c>
      <c r="J28" s="24">
        <v>12</v>
      </c>
      <c r="K28" s="67">
        <v>36</v>
      </c>
      <c r="L28" s="32"/>
      <c r="M28" s="4">
        <v>10</v>
      </c>
      <c r="N28" s="25">
        <f t="shared" si="0"/>
        <v>2160</v>
      </c>
      <c r="O28" s="11"/>
      <c r="P28" s="58"/>
      <c r="Q28" s="58"/>
      <c r="R28" s="58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</row>
    <row r="29" spans="1:1023" ht="47.25">
      <c r="A29" s="21">
        <v>21</v>
      </c>
      <c r="B29" s="171" t="s">
        <v>49</v>
      </c>
      <c r="C29" s="4">
        <v>4</v>
      </c>
      <c r="D29" s="4" t="s">
        <v>50</v>
      </c>
      <c r="E29" s="18" t="s">
        <v>51</v>
      </c>
      <c r="F29" s="5" t="s">
        <v>29</v>
      </c>
      <c r="G29" s="17">
        <v>1</v>
      </c>
      <c r="H29" s="17">
        <v>0</v>
      </c>
      <c r="I29" s="17">
        <v>0</v>
      </c>
      <c r="J29" s="169">
        <v>18</v>
      </c>
      <c r="K29" s="67">
        <v>36</v>
      </c>
      <c r="L29" s="32"/>
      <c r="M29" s="4">
        <v>10</v>
      </c>
      <c r="N29" s="25">
        <f t="shared" si="0"/>
        <v>1440</v>
      </c>
      <c r="O29" s="11"/>
      <c r="P29" s="58"/>
      <c r="Q29" s="58"/>
      <c r="R29" s="58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</row>
    <row r="30" spans="1:1023" ht="31.5">
      <c r="A30" s="17">
        <v>22</v>
      </c>
      <c r="B30" s="171"/>
      <c r="C30" s="4">
        <v>2</v>
      </c>
      <c r="D30" s="4" t="s">
        <v>126</v>
      </c>
      <c r="E30" s="5" t="s">
        <v>86</v>
      </c>
      <c r="F30" s="5" t="s">
        <v>29</v>
      </c>
      <c r="G30" s="17">
        <v>2</v>
      </c>
      <c r="H30" s="17">
        <v>0</v>
      </c>
      <c r="I30" s="17">
        <v>0</v>
      </c>
      <c r="J30" s="169"/>
      <c r="K30" s="67">
        <v>36</v>
      </c>
      <c r="L30" s="32"/>
      <c r="M30" s="4"/>
      <c r="N30" s="25">
        <f t="shared" si="0"/>
        <v>0</v>
      </c>
      <c r="O30" s="11"/>
      <c r="P30" s="58"/>
      <c r="Q30" s="58"/>
      <c r="R30" s="58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</row>
    <row r="31" spans="1:1023" ht="31.5">
      <c r="A31" s="4">
        <v>23</v>
      </c>
      <c r="B31" s="171"/>
      <c r="C31" s="4">
        <v>4</v>
      </c>
      <c r="D31" s="4" t="s">
        <v>52</v>
      </c>
      <c r="E31" s="5" t="s">
        <v>53</v>
      </c>
      <c r="F31" s="5" t="s">
        <v>29</v>
      </c>
      <c r="G31" s="4">
        <v>3</v>
      </c>
      <c r="H31" s="4">
        <v>0</v>
      </c>
      <c r="I31" s="4">
        <v>0</v>
      </c>
      <c r="J31" s="169"/>
      <c r="K31" s="67">
        <v>36</v>
      </c>
      <c r="L31" s="32"/>
      <c r="M31" s="4">
        <v>20</v>
      </c>
      <c r="N31" s="25">
        <f t="shared" si="0"/>
        <v>2880</v>
      </c>
      <c r="O31" s="11"/>
      <c r="P31" s="58"/>
      <c r="Q31" s="58"/>
      <c r="R31" s="5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</row>
    <row r="32" spans="1:1023" ht="47.25">
      <c r="A32" s="4">
        <v>24</v>
      </c>
      <c r="B32" s="72" t="s">
        <v>35</v>
      </c>
      <c r="C32" s="4">
        <v>4</v>
      </c>
      <c r="D32" s="4" t="s">
        <v>99</v>
      </c>
      <c r="E32" s="5" t="s">
        <v>95</v>
      </c>
      <c r="F32" s="4">
        <v>12</v>
      </c>
      <c r="G32" s="4">
        <v>1</v>
      </c>
      <c r="H32" s="4">
        <v>0</v>
      </c>
      <c r="I32" s="4">
        <v>0</v>
      </c>
      <c r="J32" s="4">
        <v>4</v>
      </c>
      <c r="K32" s="67">
        <v>42</v>
      </c>
      <c r="L32" s="71"/>
      <c r="M32" s="70">
        <v>12</v>
      </c>
      <c r="N32" s="68">
        <f t="shared" si="0"/>
        <v>2016</v>
      </c>
      <c r="O32" s="11"/>
      <c r="P32" s="58"/>
      <c r="Q32" s="58"/>
      <c r="R32" s="58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</row>
    <row r="33" spans="1:1023" ht="31.5">
      <c r="A33" s="21">
        <v>25</v>
      </c>
      <c r="B33" s="72" t="s">
        <v>100</v>
      </c>
      <c r="C33" s="4">
        <v>4</v>
      </c>
      <c r="D33" s="4" t="s">
        <v>101</v>
      </c>
      <c r="E33" s="5" t="s">
        <v>102</v>
      </c>
      <c r="F33" s="4">
        <v>12</v>
      </c>
      <c r="G33" s="4">
        <v>1</v>
      </c>
      <c r="H33" s="4">
        <v>0</v>
      </c>
      <c r="I33" s="4">
        <v>0</v>
      </c>
      <c r="J33" s="4">
        <v>4</v>
      </c>
      <c r="K33" s="67">
        <v>42</v>
      </c>
      <c r="L33" s="71"/>
      <c r="M33" s="70">
        <v>12</v>
      </c>
      <c r="N33" s="68">
        <f t="shared" si="0"/>
        <v>2016</v>
      </c>
      <c r="P33" s="58"/>
      <c r="Q33" s="58"/>
      <c r="R33" s="58"/>
    </row>
    <row r="34" spans="1:1023" ht="47.25">
      <c r="A34" s="17">
        <v>26</v>
      </c>
      <c r="B34" s="72" t="s">
        <v>103</v>
      </c>
      <c r="C34" s="4">
        <v>4</v>
      </c>
      <c r="D34" s="4" t="s">
        <v>104</v>
      </c>
      <c r="E34" s="5" t="s">
        <v>48</v>
      </c>
      <c r="F34" s="4">
        <v>12</v>
      </c>
      <c r="G34" s="4">
        <v>1</v>
      </c>
      <c r="H34" s="4">
        <v>0</v>
      </c>
      <c r="I34" s="4">
        <v>0</v>
      </c>
      <c r="J34" s="4">
        <v>4</v>
      </c>
      <c r="K34" s="67">
        <v>42</v>
      </c>
      <c r="L34" s="71"/>
      <c r="M34" s="70">
        <v>12</v>
      </c>
      <c r="N34" s="68">
        <f t="shared" si="0"/>
        <v>2016</v>
      </c>
      <c r="P34" s="58"/>
      <c r="Q34" s="58"/>
      <c r="R34" s="58"/>
    </row>
    <row r="35" spans="1:1023">
      <c r="A35" s="175" t="s">
        <v>54</v>
      </c>
      <c r="B35" s="181"/>
      <c r="C35" s="181"/>
      <c r="D35" s="181"/>
      <c r="E35" s="181"/>
      <c r="F35" s="181"/>
      <c r="G35" s="86">
        <f>SUM(G9:G34)</f>
        <v>42</v>
      </c>
      <c r="H35" s="86">
        <f t="shared" ref="H35:N35" si="1">SUM(H9:H34)</f>
        <v>2</v>
      </c>
      <c r="I35" s="86">
        <f t="shared" si="1"/>
        <v>1</v>
      </c>
      <c r="J35" s="86">
        <f t="shared" si="1"/>
        <v>174</v>
      </c>
      <c r="K35" s="86">
        <f t="shared" si="1"/>
        <v>996</v>
      </c>
      <c r="L35" s="86">
        <f t="shared" si="1"/>
        <v>0</v>
      </c>
      <c r="M35" s="86">
        <f t="shared" si="1"/>
        <v>388</v>
      </c>
      <c r="N35" s="86">
        <f t="shared" si="1"/>
        <v>64404</v>
      </c>
      <c r="P35" s="58"/>
      <c r="Q35" s="58"/>
      <c r="R35" s="58"/>
    </row>
    <row r="36" spans="1:1023">
      <c r="A36" s="177" t="s">
        <v>55</v>
      </c>
      <c r="B36" s="178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7"/>
      <c r="P36" s="58"/>
      <c r="Q36" s="58"/>
      <c r="R36" s="58"/>
    </row>
    <row r="37" spans="1:1023" ht="31.5">
      <c r="A37" s="10">
        <v>1</v>
      </c>
      <c r="B37" s="182" t="s">
        <v>56</v>
      </c>
      <c r="C37" s="10">
        <v>3</v>
      </c>
      <c r="D37" s="4" t="s">
        <v>57</v>
      </c>
      <c r="E37" s="5" t="s">
        <v>58</v>
      </c>
      <c r="F37" s="5" t="s">
        <v>29</v>
      </c>
      <c r="G37" s="10">
        <v>1</v>
      </c>
      <c r="H37" s="10">
        <v>0</v>
      </c>
      <c r="I37" s="10">
        <v>0</v>
      </c>
      <c r="J37" s="189">
        <v>15</v>
      </c>
      <c r="K37" s="122">
        <v>36</v>
      </c>
      <c r="L37" s="32"/>
      <c r="M37" s="10">
        <v>10</v>
      </c>
      <c r="N37" s="25">
        <f>M37*K37*C37</f>
        <v>1080</v>
      </c>
      <c r="P37" s="58"/>
      <c r="Q37" s="58"/>
      <c r="R37" s="58"/>
    </row>
    <row r="38" spans="1:1023" ht="47.25">
      <c r="A38" s="10">
        <v>2</v>
      </c>
      <c r="B38" s="182"/>
      <c r="C38" s="10">
        <v>2</v>
      </c>
      <c r="D38" s="4" t="s">
        <v>59</v>
      </c>
      <c r="E38" s="5" t="s">
        <v>60</v>
      </c>
      <c r="F38" s="5" t="s">
        <v>29</v>
      </c>
      <c r="G38" s="10">
        <v>1</v>
      </c>
      <c r="H38" s="10">
        <v>0</v>
      </c>
      <c r="I38" s="10">
        <v>0</v>
      </c>
      <c r="J38" s="189"/>
      <c r="K38" s="122">
        <v>36</v>
      </c>
      <c r="L38" s="32"/>
      <c r="M38" s="10">
        <v>16</v>
      </c>
      <c r="N38" s="25">
        <f>M38*K38*C38</f>
        <v>1152</v>
      </c>
      <c r="P38" s="58"/>
      <c r="Q38" s="58"/>
      <c r="R38" s="58"/>
    </row>
    <row r="39" spans="1:1023" ht="31.5">
      <c r="A39" s="10">
        <v>3</v>
      </c>
      <c r="B39" s="182"/>
      <c r="C39" s="10">
        <v>4</v>
      </c>
      <c r="D39" s="4" t="s">
        <v>127</v>
      </c>
      <c r="E39" s="5" t="s">
        <v>51</v>
      </c>
      <c r="F39" s="5" t="s">
        <v>29</v>
      </c>
      <c r="G39" s="10">
        <v>2</v>
      </c>
      <c r="H39" s="10">
        <v>0</v>
      </c>
      <c r="I39" s="10">
        <v>0</v>
      </c>
      <c r="J39" s="189"/>
      <c r="K39" s="122">
        <v>36</v>
      </c>
      <c r="L39" s="32"/>
      <c r="M39" s="10">
        <v>16</v>
      </c>
      <c r="N39" s="25">
        <f>M39*K39*C39</f>
        <v>2304</v>
      </c>
      <c r="P39" s="58"/>
      <c r="Q39" s="58"/>
      <c r="R39" s="58"/>
    </row>
    <row r="40" spans="1:1023" ht="31.5">
      <c r="A40" s="10">
        <v>4</v>
      </c>
      <c r="B40" s="182"/>
      <c r="C40" s="10">
        <v>2</v>
      </c>
      <c r="D40" s="4" t="s">
        <v>61</v>
      </c>
      <c r="E40" s="5" t="s">
        <v>51</v>
      </c>
      <c r="F40" s="5" t="s">
        <v>29</v>
      </c>
      <c r="G40" s="73">
        <v>1</v>
      </c>
      <c r="H40" s="73">
        <v>0</v>
      </c>
      <c r="I40" s="73">
        <v>0</v>
      </c>
      <c r="J40" s="190"/>
      <c r="K40" s="123">
        <v>36</v>
      </c>
      <c r="L40" s="74"/>
      <c r="M40" s="73">
        <v>10</v>
      </c>
      <c r="N40" s="63">
        <f>M40*K40*C40</f>
        <v>720</v>
      </c>
      <c r="P40" s="58"/>
      <c r="Q40" s="58"/>
      <c r="R40" s="58"/>
    </row>
    <row r="41" spans="1:1023">
      <c r="B41" s="181" t="s">
        <v>54</v>
      </c>
      <c r="C41" s="175"/>
      <c r="D41" s="175"/>
      <c r="E41" s="175"/>
      <c r="F41" s="183"/>
      <c r="G41" s="85">
        <f>SUM(G37:G40)</f>
        <v>5</v>
      </c>
      <c r="H41" s="85">
        <f t="shared" ref="H41:N41" si="2">SUM(H37:H40)</f>
        <v>0</v>
      </c>
      <c r="I41" s="85">
        <f t="shared" si="2"/>
        <v>0</v>
      </c>
      <c r="J41" s="85">
        <f t="shared" si="2"/>
        <v>15</v>
      </c>
      <c r="K41" s="85">
        <f t="shared" si="2"/>
        <v>144</v>
      </c>
      <c r="L41" s="85">
        <f t="shared" si="2"/>
        <v>0</v>
      </c>
      <c r="M41" s="85">
        <f t="shared" si="2"/>
        <v>52</v>
      </c>
      <c r="N41" s="85">
        <f t="shared" si="2"/>
        <v>5256</v>
      </c>
      <c r="P41" s="58"/>
      <c r="Q41" s="58"/>
      <c r="R41" s="58"/>
    </row>
    <row r="42" spans="1:1023">
      <c r="A42" s="178" t="s">
        <v>62</v>
      </c>
      <c r="B42" s="178"/>
      <c r="C42" s="178"/>
      <c r="D42" s="178"/>
      <c r="E42" s="178"/>
      <c r="F42" s="178"/>
      <c r="G42" s="184"/>
      <c r="H42" s="184"/>
      <c r="I42" s="184"/>
      <c r="J42" s="184"/>
      <c r="K42" s="184"/>
      <c r="L42" s="184"/>
      <c r="M42" s="184"/>
      <c r="N42" s="77"/>
    </row>
    <row r="43" spans="1:1023" ht="31.5">
      <c r="A43" s="42">
        <v>1</v>
      </c>
      <c r="B43" s="191" t="s">
        <v>63</v>
      </c>
      <c r="C43" s="113">
        <v>4</v>
      </c>
      <c r="D43" s="114" t="s">
        <v>64</v>
      </c>
      <c r="E43" s="115" t="s">
        <v>58</v>
      </c>
      <c r="F43" s="115" t="s">
        <v>128</v>
      </c>
      <c r="G43" s="116">
        <v>3</v>
      </c>
      <c r="H43" s="116">
        <v>0</v>
      </c>
      <c r="I43" s="116">
        <v>0</v>
      </c>
      <c r="J43" s="192">
        <v>30</v>
      </c>
      <c r="K43" s="116">
        <v>36</v>
      </c>
      <c r="L43" s="116"/>
      <c r="M43" s="116">
        <v>24</v>
      </c>
      <c r="N43" s="79">
        <f t="shared" ref="N43:N57" si="3">M43*K43*C43</f>
        <v>3456</v>
      </c>
    </row>
    <row r="44" spans="1:1023" ht="31.5">
      <c r="A44" s="42">
        <v>2</v>
      </c>
      <c r="B44" s="191"/>
      <c r="C44" s="113">
        <v>4</v>
      </c>
      <c r="D44" s="114" t="s">
        <v>65</v>
      </c>
      <c r="E44" s="115" t="s">
        <v>66</v>
      </c>
      <c r="F44" s="115" t="s">
        <v>128</v>
      </c>
      <c r="G44" s="116">
        <v>1</v>
      </c>
      <c r="H44" s="116">
        <v>0</v>
      </c>
      <c r="I44" s="116">
        <v>0</v>
      </c>
      <c r="J44" s="192"/>
      <c r="K44" s="116">
        <v>36</v>
      </c>
      <c r="L44" s="116"/>
      <c r="M44" s="116">
        <v>8</v>
      </c>
      <c r="N44" s="79">
        <f t="shared" si="3"/>
        <v>1152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  <c r="VT44" s="11"/>
      <c r="VU44" s="11"/>
      <c r="VV44" s="11"/>
      <c r="VW44" s="11"/>
      <c r="VX44" s="11"/>
      <c r="VY44" s="11"/>
      <c r="VZ44" s="11"/>
      <c r="WA44" s="11"/>
      <c r="WB44" s="11"/>
      <c r="WC44" s="11"/>
      <c r="WD44" s="11"/>
      <c r="WE44" s="11"/>
      <c r="WF44" s="11"/>
      <c r="WG44" s="11"/>
      <c r="WH44" s="11"/>
      <c r="WI44" s="11"/>
      <c r="WJ44" s="11"/>
      <c r="WK44" s="11"/>
      <c r="WL44" s="11"/>
      <c r="WM44" s="11"/>
      <c r="WN44" s="11"/>
      <c r="WO44" s="11"/>
      <c r="WP44" s="11"/>
      <c r="WQ44" s="11"/>
      <c r="WR44" s="11"/>
      <c r="WS44" s="11"/>
      <c r="WT44" s="11"/>
      <c r="WU44" s="11"/>
      <c r="WV44" s="11"/>
      <c r="WW44" s="11"/>
      <c r="WX44" s="11"/>
      <c r="WY44" s="11"/>
      <c r="WZ44" s="11"/>
      <c r="XA44" s="11"/>
      <c r="XB44" s="11"/>
      <c r="XC44" s="11"/>
      <c r="XD44" s="11"/>
      <c r="XE44" s="11"/>
      <c r="XF44" s="11"/>
      <c r="XG44" s="11"/>
      <c r="XH44" s="11"/>
      <c r="XI44" s="11"/>
      <c r="XJ44" s="11"/>
      <c r="XK44" s="11"/>
      <c r="XL44" s="11"/>
      <c r="XM44" s="11"/>
      <c r="XN44" s="11"/>
      <c r="XO44" s="11"/>
      <c r="XP44" s="11"/>
      <c r="XQ44" s="11"/>
      <c r="XR44" s="11"/>
      <c r="XS44" s="11"/>
      <c r="XT44" s="11"/>
      <c r="XU44" s="11"/>
      <c r="XV44" s="11"/>
      <c r="XW44" s="11"/>
      <c r="XX44" s="11"/>
      <c r="XY44" s="11"/>
      <c r="XZ44" s="11"/>
      <c r="YA44" s="11"/>
      <c r="YB44" s="11"/>
      <c r="YC44" s="11"/>
      <c r="YD44" s="11"/>
      <c r="YE44" s="11"/>
      <c r="YF44" s="11"/>
      <c r="YG44" s="11"/>
      <c r="YH44" s="11"/>
      <c r="YI44" s="11"/>
      <c r="YJ44" s="11"/>
      <c r="YK44" s="11"/>
      <c r="YL44" s="11"/>
      <c r="YM44" s="11"/>
      <c r="YN44" s="11"/>
      <c r="YO44" s="11"/>
      <c r="YP44" s="11"/>
      <c r="YQ44" s="11"/>
      <c r="YR44" s="11"/>
      <c r="YS44" s="11"/>
      <c r="YT44" s="11"/>
      <c r="YU44" s="11"/>
      <c r="YV44" s="11"/>
      <c r="YW44" s="11"/>
      <c r="YX44" s="11"/>
      <c r="YY44" s="11"/>
      <c r="YZ44" s="11"/>
      <c r="ZA44" s="11"/>
      <c r="ZB44" s="11"/>
      <c r="ZC44" s="11"/>
      <c r="ZD44" s="11"/>
      <c r="ZE44" s="11"/>
      <c r="ZF44" s="11"/>
      <c r="ZG44" s="11"/>
      <c r="ZH44" s="11"/>
      <c r="ZI44" s="11"/>
      <c r="ZJ44" s="11"/>
      <c r="ZK44" s="11"/>
      <c r="ZL44" s="11"/>
      <c r="ZM44" s="11"/>
      <c r="ZN44" s="11"/>
      <c r="ZO44" s="11"/>
      <c r="ZP44" s="11"/>
      <c r="ZQ44" s="11"/>
      <c r="ZR44" s="11"/>
      <c r="ZS44" s="11"/>
      <c r="ZT44" s="11"/>
      <c r="ZU44" s="11"/>
      <c r="ZV44" s="11"/>
      <c r="ZW44" s="11"/>
      <c r="ZX44" s="11"/>
      <c r="ZY44" s="11"/>
      <c r="ZZ44" s="11"/>
      <c r="AAA44" s="11"/>
      <c r="AAB44" s="11"/>
      <c r="AAC44" s="11"/>
      <c r="AAD44" s="11"/>
      <c r="AAE44" s="11"/>
      <c r="AAF44" s="11"/>
      <c r="AAG44" s="11"/>
      <c r="AAH44" s="11"/>
      <c r="AAI44" s="11"/>
      <c r="AAJ44" s="11"/>
      <c r="AAK44" s="11"/>
      <c r="AAL44" s="11"/>
      <c r="AAM44" s="11"/>
      <c r="AAN44" s="11"/>
      <c r="AAO44" s="11"/>
      <c r="AAP44" s="11"/>
      <c r="AAQ44" s="11"/>
      <c r="AAR44" s="11"/>
      <c r="AAS44" s="11"/>
      <c r="AAT44" s="11"/>
      <c r="AAU44" s="11"/>
      <c r="AAV44" s="11"/>
      <c r="AAW44" s="11"/>
      <c r="AAX44" s="11"/>
      <c r="AAY44" s="11"/>
      <c r="AAZ44" s="11"/>
      <c r="ABA44" s="11"/>
      <c r="ABB44" s="11"/>
      <c r="ABC44" s="11"/>
      <c r="ABD44" s="11"/>
      <c r="ABE44" s="11"/>
      <c r="ABF44" s="11"/>
      <c r="ABG44" s="11"/>
      <c r="ABH44" s="11"/>
      <c r="ABI44" s="11"/>
      <c r="ABJ44" s="11"/>
      <c r="ABK44" s="11"/>
      <c r="ABL44" s="11"/>
      <c r="ABM44" s="11"/>
      <c r="ABN44" s="11"/>
      <c r="ABO44" s="11"/>
      <c r="ABP44" s="11"/>
      <c r="ABQ44" s="11"/>
      <c r="ABR44" s="11"/>
      <c r="ABS44" s="11"/>
      <c r="ABT44" s="11"/>
      <c r="ABU44" s="11"/>
      <c r="ABV44" s="11"/>
      <c r="ABW44" s="11"/>
      <c r="ABX44" s="11"/>
      <c r="ABY44" s="11"/>
      <c r="ABZ44" s="11"/>
      <c r="ACA44" s="11"/>
      <c r="ACB44" s="11"/>
      <c r="ACC44" s="11"/>
      <c r="ACD44" s="11"/>
      <c r="ACE44" s="11"/>
      <c r="ACF44" s="11"/>
      <c r="ACG44" s="11"/>
      <c r="ACH44" s="11"/>
      <c r="ACI44" s="11"/>
      <c r="ACJ44" s="11"/>
      <c r="ACK44" s="11"/>
      <c r="ACL44" s="11"/>
      <c r="ACM44" s="11"/>
      <c r="ACN44" s="11"/>
      <c r="ACO44" s="11"/>
      <c r="ACP44" s="11"/>
      <c r="ACQ44" s="11"/>
      <c r="ACR44" s="11"/>
      <c r="ACS44" s="11"/>
      <c r="ACT44" s="11"/>
      <c r="ACU44" s="11"/>
      <c r="ACV44" s="11"/>
      <c r="ACW44" s="11"/>
      <c r="ACX44" s="11"/>
      <c r="ACY44" s="11"/>
      <c r="ACZ44" s="11"/>
      <c r="ADA44" s="11"/>
      <c r="ADB44" s="11"/>
      <c r="ADC44" s="11"/>
      <c r="ADD44" s="11"/>
      <c r="ADE44" s="11"/>
      <c r="ADF44" s="11"/>
      <c r="ADG44" s="11"/>
      <c r="ADH44" s="11"/>
      <c r="ADI44" s="11"/>
      <c r="ADJ44" s="11"/>
      <c r="ADK44" s="11"/>
      <c r="ADL44" s="11"/>
      <c r="ADM44" s="11"/>
      <c r="ADN44" s="11"/>
      <c r="ADO44" s="11"/>
      <c r="ADP44" s="11"/>
      <c r="ADQ44" s="11"/>
      <c r="ADR44" s="11"/>
      <c r="ADS44" s="11"/>
      <c r="ADT44" s="11"/>
      <c r="ADU44" s="11"/>
      <c r="ADV44" s="11"/>
      <c r="ADW44" s="11"/>
      <c r="ADX44" s="11"/>
      <c r="ADY44" s="11"/>
      <c r="ADZ44" s="11"/>
      <c r="AEA44" s="11"/>
      <c r="AEB44" s="11"/>
      <c r="AEC44" s="11"/>
      <c r="AED44" s="11"/>
      <c r="AEE44" s="11"/>
      <c r="AEF44" s="11"/>
      <c r="AEG44" s="11"/>
      <c r="AEH44" s="11"/>
      <c r="AEI44" s="11"/>
      <c r="AEJ44" s="11"/>
      <c r="AEK44" s="11"/>
      <c r="AEL44" s="11"/>
      <c r="AEM44" s="11"/>
      <c r="AEN44" s="11"/>
      <c r="AEO44" s="11"/>
      <c r="AEP44" s="11"/>
      <c r="AEQ44" s="11"/>
      <c r="AER44" s="11"/>
      <c r="AES44" s="11"/>
      <c r="AET44" s="11"/>
      <c r="AEU44" s="11"/>
      <c r="AEV44" s="11"/>
      <c r="AEW44" s="11"/>
      <c r="AEX44" s="11"/>
      <c r="AEY44" s="11"/>
      <c r="AEZ44" s="11"/>
      <c r="AFA44" s="11"/>
      <c r="AFB44" s="11"/>
      <c r="AFC44" s="11"/>
      <c r="AFD44" s="11"/>
      <c r="AFE44" s="11"/>
      <c r="AFF44" s="11"/>
      <c r="AFG44" s="11"/>
      <c r="AFH44" s="11"/>
      <c r="AFI44" s="11"/>
      <c r="AFJ44" s="11"/>
      <c r="AFK44" s="11"/>
      <c r="AFL44" s="11"/>
      <c r="AFM44" s="11"/>
      <c r="AFN44" s="11"/>
      <c r="AFO44" s="11"/>
      <c r="AFP44" s="11"/>
      <c r="AFQ44" s="11"/>
      <c r="AFR44" s="11"/>
      <c r="AFS44" s="11"/>
      <c r="AFT44" s="11"/>
      <c r="AFU44" s="11"/>
      <c r="AFV44" s="11"/>
      <c r="AFW44" s="11"/>
      <c r="AFX44" s="11"/>
      <c r="AFY44" s="11"/>
      <c r="AFZ44" s="11"/>
      <c r="AGA44" s="11"/>
      <c r="AGB44" s="11"/>
      <c r="AGC44" s="11"/>
      <c r="AGD44" s="11"/>
      <c r="AGE44" s="11"/>
      <c r="AGF44" s="11"/>
      <c r="AGG44" s="11"/>
      <c r="AGH44" s="11"/>
      <c r="AGI44" s="11"/>
      <c r="AGJ44" s="11"/>
      <c r="AGK44" s="11"/>
      <c r="AGL44" s="11"/>
      <c r="AGM44" s="11"/>
      <c r="AGN44" s="11"/>
      <c r="AGO44" s="11"/>
      <c r="AGP44" s="11"/>
      <c r="AGQ44" s="11"/>
      <c r="AGR44" s="11"/>
      <c r="AGS44" s="11"/>
      <c r="AGT44" s="11"/>
      <c r="AGU44" s="11"/>
      <c r="AGV44" s="11"/>
      <c r="AGW44" s="11"/>
      <c r="AGX44" s="11"/>
      <c r="AGY44" s="11"/>
      <c r="AGZ44" s="11"/>
      <c r="AHA44" s="11"/>
      <c r="AHB44" s="11"/>
      <c r="AHC44" s="11"/>
      <c r="AHD44" s="11"/>
      <c r="AHE44" s="11"/>
      <c r="AHF44" s="11"/>
      <c r="AHG44" s="11"/>
      <c r="AHH44" s="11"/>
      <c r="AHI44" s="11"/>
      <c r="AHJ44" s="11"/>
      <c r="AHK44" s="11"/>
      <c r="AHL44" s="11"/>
      <c r="AHM44" s="11"/>
      <c r="AHN44" s="11"/>
      <c r="AHO44" s="11"/>
      <c r="AHP44" s="11"/>
      <c r="AHQ44" s="11"/>
      <c r="AHR44" s="11"/>
      <c r="AHS44" s="11"/>
      <c r="AHT44" s="11"/>
      <c r="AHU44" s="11"/>
      <c r="AHV44" s="11"/>
      <c r="AHW44" s="11"/>
      <c r="AHX44" s="11"/>
      <c r="AHY44" s="11"/>
      <c r="AHZ44" s="11"/>
      <c r="AIA44" s="11"/>
      <c r="AIB44" s="11"/>
      <c r="AIC44" s="11"/>
      <c r="AID44" s="11"/>
      <c r="AIE44" s="11"/>
      <c r="AIF44" s="11"/>
      <c r="AIG44" s="11"/>
      <c r="AIH44" s="11"/>
      <c r="AII44" s="11"/>
      <c r="AIJ44" s="11"/>
      <c r="AIK44" s="11"/>
      <c r="AIL44" s="11"/>
      <c r="AIM44" s="11"/>
      <c r="AIN44" s="11"/>
      <c r="AIO44" s="11"/>
      <c r="AIP44" s="11"/>
      <c r="AIQ44" s="11"/>
      <c r="AIR44" s="11"/>
      <c r="AIS44" s="11"/>
      <c r="AIT44" s="11"/>
      <c r="AIU44" s="11"/>
      <c r="AIV44" s="11"/>
      <c r="AIW44" s="11"/>
      <c r="AIX44" s="11"/>
      <c r="AIY44" s="11"/>
      <c r="AIZ44" s="11"/>
      <c r="AJA44" s="11"/>
      <c r="AJB44" s="11"/>
      <c r="AJC44" s="11"/>
      <c r="AJD44" s="11"/>
      <c r="AJE44" s="11"/>
      <c r="AJF44" s="11"/>
      <c r="AJG44" s="11"/>
      <c r="AJH44" s="11"/>
      <c r="AJI44" s="11"/>
      <c r="AJJ44" s="11"/>
      <c r="AJK44" s="11"/>
      <c r="AJL44" s="11"/>
      <c r="AJM44" s="11"/>
      <c r="AJN44" s="11"/>
      <c r="AJO44" s="11"/>
      <c r="AJP44" s="11"/>
      <c r="AJQ44" s="11"/>
      <c r="AJR44" s="11"/>
      <c r="AJS44" s="11"/>
      <c r="AJT44" s="11"/>
      <c r="AJU44" s="11"/>
      <c r="AJV44" s="11"/>
      <c r="AJW44" s="11"/>
      <c r="AJX44" s="11"/>
      <c r="AJY44" s="11"/>
      <c r="AJZ44" s="11"/>
      <c r="AKA44" s="11"/>
      <c r="AKB44" s="11"/>
      <c r="AKC44" s="11"/>
      <c r="AKD44" s="11"/>
      <c r="AKE44" s="11"/>
      <c r="AKF44" s="11"/>
      <c r="AKG44" s="11"/>
      <c r="AKH44" s="11"/>
      <c r="AKI44" s="11"/>
      <c r="AKJ44" s="11"/>
      <c r="AKK44" s="11"/>
      <c r="AKL44" s="11"/>
      <c r="AKM44" s="11"/>
      <c r="AKN44" s="11"/>
      <c r="AKO44" s="11"/>
      <c r="AKP44" s="11"/>
      <c r="AKQ44" s="11"/>
      <c r="AKR44" s="11"/>
      <c r="AKS44" s="11"/>
      <c r="AKT44" s="11"/>
      <c r="AKU44" s="11"/>
      <c r="AKV44" s="11"/>
      <c r="AKW44" s="11"/>
      <c r="AKX44" s="11"/>
      <c r="AKY44" s="11"/>
      <c r="AKZ44" s="11"/>
      <c r="ALA44" s="11"/>
      <c r="ALB44" s="11"/>
      <c r="ALC44" s="11"/>
      <c r="ALD44" s="11"/>
      <c r="ALE44" s="11"/>
      <c r="ALF44" s="11"/>
      <c r="ALG44" s="11"/>
      <c r="ALH44" s="11"/>
      <c r="ALI44" s="11"/>
      <c r="ALJ44" s="11"/>
      <c r="ALK44" s="11"/>
      <c r="ALL44" s="11"/>
      <c r="ALM44" s="11"/>
      <c r="ALN44" s="11"/>
      <c r="ALO44" s="11"/>
      <c r="ALP44" s="11"/>
      <c r="ALQ44" s="11"/>
      <c r="ALR44" s="11"/>
      <c r="ALS44" s="11"/>
      <c r="ALT44" s="11"/>
      <c r="ALU44" s="11"/>
      <c r="ALV44" s="11"/>
      <c r="ALW44" s="11"/>
      <c r="ALX44" s="11"/>
      <c r="ALY44" s="11"/>
      <c r="ALZ44" s="11"/>
      <c r="AMA44" s="11"/>
      <c r="AMB44" s="11"/>
      <c r="AMC44" s="11"/>
      <c r="AMD44" s="11"/>
      <c r="AME44" s="11"/>
      <c r="AMF44" s="11"/>
      <c r="AMG44" s="11"/>
      <c r="AMH44" s="11"/>
      <c r="AMI44" s="11"/>
    </row>
    <row r="45" spans="1:1023" ht="15.75">
      <c r="A45" s="42">
        <v>3</v>
      </c>
      <c r="B45" s="191"/>
      <c r="C45" s="113">
        <v>3</v>
      </c>
      <c r="D45" s="114" t="s">
        <v>129</v>
      </c>
      <c r="E45" s="115" t="s">
        <v>29</v>
      </c>
      <c r="F45" s="115" t="s">
        <v>128</v>
      </c>
      <c r="G45" s="116">
        <v>2</v>
      </c>
      <c r="H45" s="116">
        <v>0</v>
      </c>
      <c r="I45" s="116">
        <v>0</v>
      </c>
      <c r="J45" s="192"/>
      <c r="K45" s="116">
        <v>36</v>
      </c>
      <c r="L45" s="116"/>
      <c r="M45" s="116">
        <v>8</v>
      </c>
      <c r="N45" s="79">
        <f t="shared" si="3"/>
        <v>864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  <c r="VT45" s="11"/>
      <c r="VU45" s="11"/>
      <c r="VV45" s="11"/>
      <c r="VW45" s="11"/>
      <c r="VX45" s="11"/>
      <c r="VY45" s="11"/>
      <c r="VZ45" s="11"/>
      <c r="WA45" s="11"/>
      <c r="WB45" s="11"/>
      <c r="WC45" s="11"/>
      <c r="WD45" s="11"/>
      <c r="WE45" s="11"/>
      <c r="WF45" s="11"/>
      <c r="WG45" s="11"/>
      <c r="WH45" s="11"/>
      <c r="WI45" s="11"/>
      <c r="WJ45" s="11"/>
      <c r="WK45" s="11"/>
      <c r="WL45" s="11"/>
      <c r="WM45" s="11"/>
      <c r="WN45" s="11"/>
      <c r="WO45" s="11"/>
      <c r="WP45" s="11"/>
      <c r="WQ45" s="11"/>
      <c r="WR45" s="11"/>
      <c r="WS45" s="11"/>
      <c r="WT45" s="11"/>
      <c r="WU45" s="11"/>
      <c r="WV45" s="11"/>
      <c r="WW45" s="11"/>
      <c r="WX45" s="11"/>
      <c r="WY45" s="11"/>
      <c r="WZ45" s="11"/>
      <c r="XA45" s="11"/>
      <c r="XB45" s="11"/>
      <c r="XC45" s="11"/>
      <c r="XD45" s="11"/>
      <c r="XE45" s="11"/>
      <c r="XF45" s="11"/>
      <c r="XG45" s="11"/>
      <c r="XH45" s="11"/>
      <c r="XI45" s="11"/>
      <c r="XJ45" s="11"/>
      <c r="XK45" s="11"/>
      <c r="XL45" s="11"/>
      <c r="XM45" s="11"/>
      <c r="XN45" s="11"/>
      <c r="XO45" s="11"/>
      <c r="XP45" s="11"/>
      <c r="XQ45" s="11"/>
      <c r="XR45" s="11"/>
      <c r="XS45" s="11"/>
      <c r="XT45" s="11"/>
      <c r="XU45" s="11"/>
      <c r="XV45" s="11"/>
      <c r="XW45" s="11"/>
      <c r="XX45" s="11"/>
      <c r="XY45" s="11"/>
      <c r="XZ45" s="11"/>
      <c r="YA45" s="11"/>
      <c r="YB45" s="11"/>
      <c r="YC45" s="11"/>
      <c r="YD45" s="11"/>
      <c r="YE45" s="11"/>
      <c r="YF45" s="11"/>
      <c r="YG45" s="11"/>
      <c r="YH45" s="11"/>
      <c r="YI45" s="11"/>
      <c r="YJ45" s="11"/>
      <c r="YK45" s="11"/>
      <c r="YL45" s="11"/>
      <c r="YM45" s="11"/>
      <c r="YN45" s="11"/>
      <c r="YO45" s="11"/>
      <c r="YP45" s="11"/>
      <c r="YQ45" s="11"/>
      <c r="YR45" s="11"/>
      <c r="YS45" s="11"/>
      <c r="YT45" s="11"/>
      <c r="YU45" s="11"/>
      <c r="YV45" s="11"/>
      <c r="YW45" s="11"/>
      <c r="YX45" s="11"/>
      <c r="YY45" s="11"/>
      <c r="YZ45" s="11"/>
      <c r="ZA45" s="11"/>
      <c r="ZB45" s="11"/>
      <c r="ZC45" s="11"/>
      <c r="ZD45" s="11"/>
      <c r="ZE45" s="11"/>
      <c r="ZF45" s="11"/>
      <c r="ZG45" s="11"/>
      <c r="ZH45" s="11"/>
      <c r="ZI45" s="11"/>
      <c r="ZJ45" s="11"/>
      <c r="ZK45" s="11"/>
      <c r="ZL45" s="11"/>
      <c r="ZM45" s="11"/>
      <c r="ZN45" s="11"/>
      <c r="ZO45" s="11"/>
      <c r="ZP45" s="11"/>
      <c r="ZQ45" s="11"/>
      <c r="ZR45" s="11"/>
      <c r="ZS45" s="11"/>
      <c r="ZT45" s="11"/>
      <c r="ZU45" s="11"/>
      <c r="ZV45" s="11"/>
      <c r="ZW45" s="11"/>
      <c r="ZX45" s="11"/>
      <c r="ZY45" s="11"/>
      <c r="ZZ45" s="11"/>
      <c r="AAA45" s="11"/>
      <c r="AAB45" s="11"/>
      <c r="AAC45" s="11"/>
      <c r="AAD45" s="11"/>
      <c r="AAE45" s="11"/>
      <c r="AAF45" s="11"/>
      <c r="AAG45" s="11"/>
      <c r="AAH45" s="11"/>
      <c r="AAI45" s="11"/>
      <c r="AAJ45" s="11"/>
      <c r="AAK45" s="11"/>
      <c r="AAL45" s="11"/>
      <c r="AAM45" s="11"/>
      <c r="AAN45" s="11"/>
      <c r="AAO45" s="11"/>
      <c r="AAP45" s="11"/>
      <c r="AAQ45" s="11"/>
      <c r="AAR45" s="11"/>
      <c r="AAS45" s="11"/>
      <c r="AAT45" s="11"/>
      <c r="AAU45" s="11"/>
      <c r="AAV45" s="11"/>
      <c r="AAW45" s="11"/>
      <c r="AAX45" s="11"/>
      <c r="AAY45" s="11"/>
      <c r="AAZ45" s="11"/>
      <c r="ABA45" s="11"/>
      <c r="ABB45" s="11"/>
      <c r="ABC45" s="11"/>
      <c r="ABD45" s="11"/>
      <c r="ABE45" s="11"/>
      <c r="ABF45" s="11"/>
      <c r="ABG45" s="11"/>
      <c r="ABH45" s="11"/>
      <c r="ABI45" s="11"/>
      <c r="ABJ45" s="11"/>
      <c r="ABK45" s="11"/>
      <c r="ABL45" s="11"/>
      <c r="ABM45" s="11"/>
      <c r="ABN45" s="11"/>
      <c r="ABO45" s="11"/>
      <c r="ABP45" s="11"/>
      <c r="ABQ45" s="11"/>
      <c r="ABR45" s="11"/>
      <c r="ABS45" s="11"/>
      <c r="ABT45" s="11"/>
      <c r="ABU45" s="11"/>
      <c r="ABV45" s="11"/>
      <c r="ABW45" s="11"/>
      <c r="ABX45" s="11"/>
      <c r="ABY45" s="11"/>
      <c r="ABZ45" s="11"/>
      <c r="ACA45" s="11"/>
      <c r="ACB45" s="11"/>
      <c r="ACC45" s="11"/>
      <c r="ACD45" s="11"/>
      <c r="ACE45" s="11"/>
      <c r="ACF45" s="11"/>
      <c r="ACG45" s="11"/>
      <c r="ACH45" s="11"/>
      <c r="ACI45" s="11"/>
      <c r="ACJ45" s="11"/>
      <c r="ACK45" s="11"/>
      <c r="ACL45" s="11"/>
      <c r="ACM45" s="11"/>
      <c r="ACN45" s="11"/>
      <c r="ACO45" s="11"/>
      <c r="ACP45" s="11"/>
      <c r="ACQ45" s="11"/>
      <c r="ACR45" s="11"/>
      <c r="ACS45" s="11"/>
      <c r="ACT45" s="11"/>
      <c r="ACU45" s="11"/>
      <c r="ACV45" s="11"/>
      <c r="ACW45" s="11"/>
      <c r="ACX45" s="11"/>
      <c r="ACY45" s="11"/>
      <c r="ACZ45" s="11"/>
      <c r="ADA45" s="11"/>
      <c r="ADB45" s="11"/>
      <c r="ADC45" s="11"/>
      <c r="ADD45" s="11"/>
      <c r="ADE45" s="11"/>
      <c r="ADF45" s="11"/>
      <c r="ADG45" s="11"/>
      <c r="ADH45" s="11"/>
      <c r="ADI45" s="11"/>
      <c r="ADJ45" s="11"/>
      <c r="ADK45" s="11"/>
      <c r="ADL45" s="11"/>
      <c r="ADM45" s="11"/>
      <c r="ADN45" s="11"/>
      <c r="ADO45" s="11"/>
      <c r="ADP45" s="11"/>
      <c r="ADQ45" s="11"/>
      <c r="ADR45" s="11"/>
      <c r="ADS45" s="11"/>
      <c r="ADT45" s="11"/>
      <c r="ADU45" s="11"/>
      <c r="ADV45" s="11"/>
      <c r="ADW45" s="11"/>
      <c r="ADX45" s="11"/>
      <c r="ADY45" s="11"/>
      <c r="ADZ45" s="11"/>
      <c r="AEA45" s="11"/>
      <c r="AEB45" s="11"/>
      <c r="AEC45" s="11"/>
      <c r="AED45" s="11"/>
      <c r="AEE45" s="11"/>
      <c r="AEF45" s="11"/>
      <c r="AEG45" s="11"/>
      <c r="AEH45" s="11"/>
      <c r="AEI45" s="11"/>
      <c r="AEJ45" s="11"/>
      <c r="AEK45" s="11"/>
      <c r="AEL45" s="11"/>
      <c r="AEM45" s="11"/>
      <c r="AEN45" s="11"/>
      <c r="AEO45" s="11"/>
      <c r="AEP45" s="11"/>
      <c r="AEQ45" s="11"/>
      <c r="AER45" s="11"/>
      <c r="AES45" s="11"/>
      <c r="AET45" s="11"/>
      <c r="AEU45" s="11"/>
      <c r="AEV45" s="11"/>
      <c r="AEW45" s="11"/>
      <c r="AEX45" s="11"/>
      <c r="AEY45" s="11"/>
      <c r="AEZ45" s="11"/>
      <c r="AFA45" s="11"/>
      <c r="AFB45" s="11"/>
      <c r="AFC45" s="11"/>
      <c r="AFD45" s="11"/>
      <c r="AFE45" s="11"/>
      <c r="AFF45" s="11"/>
      <c r="AFG45" s="11"/>
      <c r="AFH45" s="11"/>
      <c r="AFI45" s="11"/>
      <c r="AFJ45" s="11"/>
      <c r="AFK45" s="11"/>
      <c r="AFL45" s="11"/>
      <c r="AFM45" s="11"/>
      <c r="AFN45" s="11"/>
      <c r="AFO45" s="11"/>
      <c r="AFP45" s="11"/>
      <c r="AFQ45" s="11"/>
      <c r="AFR45" s="11"/>
      <c r="AFS45" s="11"/>
      <c r="AFT45" s="11"/>
      <c r="AFU45" s="11"/>
      <c r="AFV45" s="11"/>
      <c r="AFW45" s="11"/>
      <c r="AFX45" s="11"/>
      <c r="AFY45" s="11"/>
      <c r="AFZ45" s="11"/>
      <c r="AGA45" s="11"/>
      <c r="AGB45" s="11"/>
      <c r="AGC45" s="11"/>
      <c r="AGD45" s="11"/>
      <c r="AGE45" s="11"/>
      <c r="AGF45" s="11"/>
      <c r="AGG45" s="11"/>
      <c r="AGH45" s="11"/>
      <c r="AGI45" s="11"/>
      <c r="AGJ45" s="11"/>
      <c r="AGK45" s="11"/>
      <c r="AGL45" s="11"/>
      <c r="AGM45" s="11"/>
      <c r="AGN45" s="11"/>
      <c r="AGO45" s="11"/>
      <c r="AGP45" s="11"/>
      <c r="AGQ45" s="11"/>
      <c r="AGR45" s="11"/>
      <c r="AGS45" s="11"/>
      <c r="AGT45" s="11"/>
      <c r="AGU45" s="11"/>
      <c r="AGV45" s="11"/>
      <c r="AGW45" s="11"/>
      <c r="AGX45" s="11"/>
      <c r="AGY45" s="11"/>
      <c r="AGZ45" s="11"/>
      <c r="AHA45" s="11"/>
      <c r="AHB45" s="11"/>
      <c r="AHC45" s="11"/>
      <c r="AHD45" s="11"/>
      <c r="AHE45" s="11"/>
      <c r="AHF45" s="11"/>
      <c r="AHG45" s="11"/>
      <c r="AHH45" s="11"/>
      <c r="AHI45" s="11"/>
      <c r="AHJ45" s="11"/>
      <c r="AHK45" s="11"/>
      <c r="AHL45" s="11"/>
      <c r="AHM45" s="11"/>
      <c r="AHN45" s="11"/>
      <c r="AHO45" s="11"/>
      <c r="AHP45" s="11"/>
      <c r="AHQ45" s="11"/>
      <c r="AHR45" s="11"/>
      <c r="AHS45" s="11"/>
      <c r="AHT45" s="11"/>
      <c r="AHU45" s="11"/>
      <c r="AHV45" s="11"/>
      <c r="AHW45" s="11"/>
      <c r="AHX45" s="11"/>
      <c r="AHY45" s="11"/>
      <c r="AHZ45" s="11"/>
      <c r="AIA45" s="11"/>
      <c r="AIB45" s="11"/>
      <c r="AIC45" s="11"/>
      <c r="AID45" s="11"/>
      <c r="AIE45" s="11"/>
      <c r="AIF45" s="11"/>
      <c r="AIG45" s="11"/>
      <c r="AIH45" s="11"/>
      <c r="AII45" s="11"/>
      <c r="AIJ45" s="11"/>
      <c r="AIK45" s="11"/>
      <c r="AIL45" s="11"/>
      <c r="AIM45" s="11"/>
      <c r="AIN45" s="11"/>
      <c r="AIO45" s="11"/>
      <c r="AIP45" s="11"/>
      <c r="AIQ45" s="11"/>
      <c r="AIR45" s="11"/>
      <c r="AIS45" s="11"/>
      <c r="AIT45" s="11"/>
      <c r="AIU45" s="11"/>
      <c r="AIV45" s="11"/>
      <c r="AIW45" s="11"/>
      <c r="AIX45" s="11"/>
      <c r="AIY45" s="11"/>
      <c r="AIZ45" s="11"/>
      <c r="AJA45" s="11"/>
      <c r="AJB45" s="11"/>
      <c r="AJC45" s="11"/>
      <c r="AJD45" s="11"/>
      <c r="AJE45" s="11"/>
      <c r="AJF45" s="11"/>
      <c r="AJG45" s="11"/>
      <c r="AJH45" s="11"/>
      <c r="AJI45" s="11"/>
      <c r="AJJ45" s="11"/>
      <c r="AJK45" s="11"/>
      <c r="AJL45" s="11"/>
      <c r="AJM45" s="11"/>
      <c r="AJN45" s="11"/>
      <c r="AJO45" s="11"/>
      <c r="AJP45" s="11"/>
      <c r="AJQ45" s="11"/>
      <c r="AJR45" s="11"/>
      <c r="AJS45" s="11"/>
      <c r="AJT45" s="11"/>
      <c r="AJU45" s="11"/>
      <c r="AJV45" s="11"/>
      <c r="AJW45" s="11"/>
      <c r="AJX45" s="11"/>
      <c r="AJY45" s="11"/>
      <c r="AJZ45" s="11"/>
      <c r="AKA45" s="11"/>
      <c r="AKB45" s="11"/>
      <c r="AKC45" s="11"/>
      <c r="AKD45" s="11"/>
      <c r="AKE45" s="11"/>
      <c r="AKF45" s="11"/>
      <c r="AKG45" s="11"/>
      <c r="AKH45" s="11"/>
      <c r="AKI45" s="11"/>
      <c r="AKJ45" s="11"/>
      <c r="AKK45" s="11"/>
      <c r="AKL45" s="11"/>
      <c r="AKM45" s="11"/>
      <c r="AKN45" s="11"/>
      <c r="AKO45" s="11"/>
      <c r="AKP45" s="11"/>
      <c r="AKQ45" s="11"/>
      <c r="AKR45" s="11"/>
      <c r="AKS45" s="11"/>
      <c r="AKT45" s="11"/>
      <c r="AKU45" s="11"/>
      <c r="AKV45" s="11"/>
      <c r="AKW45" s="11"/>
      <c r="AKX45" s="11"/>
      <c r="AKY45" s="11"/>
      <c r="AKZ45" s="11"/>
      <c r="ALA45" s="11"/>
      <c r="ALB45" s="11"/>
      <c r="ALC45" s="11"/>
      <c r="ALD45" s="11"/>
      <c r="ALE45" s="11"/>
      <c r="ALF45" s="11"/>
      <c r="ALG45" s="11"/>
      <c r="ALH45" s="11"/>
      <c r="ALI45" s="11"/>
      <c r="ALJ45" s="11"/>
      <c r="ALK45" s="11"/>
      <c r="ALL45" s="11"/>
      <c r="ALM45" s="11"/>
      <c r="ALN45" s="11"/>
      <c r="ALO45" s="11"/>
      <c r="ALP45" s="11"/>
      <c r="ALQ45" s="11"/>
      <c r="ALR45" s="11"/>
      <c r="ALS45" s="11"/>
      <c r="ALT45" s="11"/>
      <c r="ALU45" s="11"/>
      <c r="ALV45" s="11"/>
      <c r="ALW45" s="11"/>
      <c r="ALX45" s="11"/>
      <c r="ALY45" s="11"/>
      <c r="ALZ45" s="11"/>
      <c r="AMA45" s="11"/>
      <c r="AMB45" s="11"/>
      <c r="AMC45" s="11"/>
      <c r="AMD45" s="11"/>
      <c r="AME45" s="11"/>
      <c r="AMF45" s="11"/>
      <c r="AMG45" s="11"/>
      <c r="AMH45" s="11"/>
      <c r="AMI45" s="11"/>
    </row>
    <row r="46" spans="1:1023" ht="15.75">
      <c r="A46" s="42">
        <v>4</v>
      </c>
      <c r="B46" s="191"/>
      <c r="C46" s="113">
        <v>4</v>
      </c>
      <c r="D46" s="114" t="s">
        <v>130</v>
      </c>
      <c r="E46" s="115" t="s">
        <v>86</v>
      </c>
      <c r="F46" s="115" t="s">
        <v>128</v>
      </c>
      <c r="G46" s="116">
        <v>2</v>
      </c>
      <c r="H46" s="116"/>
      <c r="I46" s="116"/>
      <c r="J46" s="192"/>
      <c r="K46" s="116">
        <v>36</v>
      </c>
      <c r="L46" s="116"/>
      <c r="M46" s="116">
        <v>8</v>
      </c>
      <c r="N46" s="79">
        <f t="shared" si="3"/>
        <v>1152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</row>
    <row r="47" spans="1:1023" ht="31.5">
      <c r="A47" s="42">
        <v>5</v>
      </c>
      <c r="B47" s="191"/>
      <c r="C47" s="113">
        <v>4</v>
      </c>
      <c r="D47" s="114" t="s">
        <v>131</v>
      </c>
      <c r="E47" s="115" t="s">
        <v>29</v>
      </c>
      <c r="F47" s="115" t="s">
        <v>128</v>
      </c>
      <c r="G47" s="116">
        <v>1</v>
      </c>
      <c r="H47" s="116">
        <v>0</v>
      </c>
      <c r="I47" s="116">
        <v>0</v>
      </c>
      <c r="J47" s="192"/>
      <c r="K47" s="116">
        <v>36</v>
      </c>
      <c r="L47" s="116"/>
      <c r="M47" s="116">
        <v>8</v>
      </c>
      <c r="N47" s="79">
        <f t="shared" si="3"/>
        <v>1152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</row>
    <row r="48" spans="1:1023" ht="15.75">
      <c r="A48" s="42">
        <v>6</v>
      </c>
      <c r="B48" s="185" t="s">
        <v>67</v>
      </c>
      <c r="C48" s="43">
        <v>2</v>
      </c>
      <c r="D48" s="56" t="s">
        <v>132</v>
      </c>
      <c r="E48" s="40" t="s">
        <v>48</v>
      </c>
      <c r="F48" s="40" t="s">
        <v>128</v>
      </c>
      <c r="G48" s="55">
        <v>1</v>
      </c>
      <c r="H48" s="55">
        <v>0</v>
      </c>
      <c r="I48" s="55">
        <v>0</v>
      </c>
      <c r="J48" s="186">
        <v>26</v>
      </c>
      <c r="K48" s="125">
        <v>36</v>
      </c>
      <c r="L48" s="55"/>
      <c r="M48" s="55">
        <v>10</v>
      </c>
      <c r="N48" s="41">
        <f t="shared" si="3"/>
        <v>720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</row>
    <row r="49" spans="1:1023" ht="31.5">
      <c r="A49" s="42">
        <v>7</v>
      </c>
      <c r="B49" s="185"/>
      <c r="C49" s="43">
        <v>4</v>
      </c>
      <c r="D49" s="56" t="s">
        <v>68</v>
      </c>
      <c r="E49" s="40" t="s">
        <v>58</v>
      </c>
      <c r="F49" s="40" t="s">
        <v>128</v>
      </c>
      <c r="G49" s="55">
        <v>4</v>
      </c>
      <c r="H49" s="55">
        <v>0</v>
      </c>
      <c r="I49" s="42">
        <v>0</v>
      </c>
      <c r="J49" s="186"/>
      <c r="K49" s="126">
        <v>36</v>
      </c>
      <c r="L49" s="55"/>
      <c r="M49" s="55">
        <v>28</v>
      </c>
      <c r="N49" s="41">
        <f t="shared" si="3"/>
        <v>4032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</row>
    <row r="50" spans="1:1023" ht="31.5">
      <c r="A50" s="42">
        <v>8</v>
      </c>
      <c r="B50" s="185"/>
      <c r="C50" s="43">
        <v>4</v>
      </c>
      <c r="D50" s="56" t="s">
        <v>133</v>
      </c>
      <c r="E50" s="40" t="s">
        <v>75</v>
      </c>
      <c r="F50" s="40" t="s">
        <v>128</v>
      </c>
      <c r="G50" s="55">
        <v>2</v>
      </c>
      <c r="H50" s="55">
        <v>0</v>
      </c>
      <c r="I50" s="42">
        <v>0</v>
      </c>
      <c r="J50" s="186"/>
      <c r="K50" s="126">
        <v>36</v>
      </c>
      <c r="L50" s="55"/>
      <c r="M50" s="55">
        <v>10</v>
      </c>
      <c r="N50" s="41">
        <f t="shared" si="3"/>
        <v>1440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</row>
    <row r="51" spans="1:1023" ht="20.25" customHeight="1">
      <c r="A51" s="55">
        <v>9</v>
      </c>
      <c r="B51" s="124" t="s">
        <v>70</v>
      </c>
      <c r="C51" s="55">
        <v>4</v>
      </c>
      <c r="D51" s="56" t="s">
        <v>71</v>
      </c>
      <c r="E51" s="40" t="s">
        <v>72</v>
      </c>
      <c r="F51" s="40" t="s">
        <v>29</v>
      </c>
      <c r="G51" s="55">
        <v>1</v>
      </c>
      <c r="H51" s="55">
        <v>2</v>
      </c>
      <c r="I51" s="55">
        <v>0</v>
      </c>
      <c r="J51" s="45">
        <v>12</v>
      </c>
      <c r="K51" s="125">
        <v>42</v>
      </c>
      <c r="L51" s="55"/>
      <c r="M51" s="55">
        <v>30</v>
      </c>
      <c r="N51" s="41">
        <f t="shared" si="3"/>
        <v>5040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</row>
    <row r="52" spans="1:1023" ht="20.25" customHeight="1">
      <c r="A52" s="55">
        <v>10</v>
      </c>
      <c r="B52" s="44" t="s">
        <v>76</v>
      </c>
      <c r="C52" s="55">
        <v>2</v>
      </c>
      <c r="D52" s="55" t="s">
        <v>77</v>
      </c>
      <c r="E52" s="40" t="s">
        <v>78</v>
      </c>
      <c r="F52" s="40" t="s">
        <v>29</v>
      </c>
      <c r="G52" s="55">
        <v>1</v>
      </c>
      <c r="H52" s="55">
        <v>0</v>
      </c>
      <c r="I52" s="55">
        <v>0</v>
      </c>
      <c r="J52" s="55">
        <v>2</v>
      </c>
      <c r="K52" s="125">
        <v>36</v>
      </c>
      <c r="L52" s="55"/>
      <c r="M52" s="55">
        <v>10</v>
      </c>
      <c r="N52" s="41">
        <f t="shared" si="3"/>
        <v>720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</row>
    <row r="53" spans="1:1023" ht="20.25" customHeight="1">
      <c r="A53" s="48">
        <v>11</v>
      </c>
      <c r="B53" s="80" t="s">
        <v>49</v>
      </c>
      <c r="C53" s="48">
        <v>4</v>
      </c>
      <c r="D53" s="48" t="s">
        <v>79</v>
      </c>
      <c r="E53" s="81" t="s">
        <v>80</v>
      </c>
      <c r="F53" s="81" t="s">
        <v>29</v>
      </c>
      <c r="G53" s="48">
        <v>1</v>
      </c>
      <c r="H53" s="48">
        <v>0</v>
      </c>
      <c r="I53" s="48">
        <v>0</v>
      </c>
      <c r="J53" s="48">
        <v>4</v>
      </c>
      <c r="K53" s="127">
        <v>36</v>
      </c>
      <c r="L53" s="48"/>
      <c r="M53" s="48">
        <v>10</v>
      </c>
      <c r="N53" s="82">
        <f t="shared" si="3"/>
        <v>1440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</row>
    <row r="54" spans="1:1023" ht="15.75">
      <c r="A54" s="61">
        <v>4</v>
      </c>
      <c r="B54" s="187" t="s">
        <v>70</v>
      </c>
      <c r="C54" s="78">
        <v>2</v>
      </c>
      <c r="D54" s="78" t="s">
        <v>105</v>
      </c>
      <c r="E54" s="66" t="s">
        <v>73</v>
      </c>
      <c r="F54" s="78">
        <v>10</v>
      </c>
      <c r="G54" s="65">
        <v>1</v>
      </c>
      <c r="H54" s="65">
        <v>0</v>
      </c>
      <c r="I54" s="65">
        <v>0</v>
      </c>
      <c r="J54" s="188">
        <v>4</v>
      </c>
      <c r="K54" s="93">
        <v>42</v>
      </c>
      <c r="L54" s="76"/>
      <c r="M54" s="169">
        <v>20</v>
      </c>
      <c r="N54" s="82">
        <f t="shared" si="3"/>
        <v>1680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</row>
    <row r="55" spans="1:1023" ht="15.75">
      <c r="A55" s="78">
        <v>5</v>
      </c>
      <c r="B55" s="187"/>
      <c r="C55" s="78">
        <v>2</v>
      </c>
      <c r="D55" s="78" t="s">
        <v>106</v>
      </c>
      <c r="E55" s="66" t="s">
        <v>73</v>
      </c>
      <c r="F55" s="78">
        <v>10</v>
      </c>
      <c r="G55" s="65">
        <v>1</v>
      </c>
      <c r="H55" s="65">
        <v>0</v>
      </c>
      <c r="I55" s="65">
        <v>0</v>
      </c>
      <c r="J55" s="188"/>
      <c r="K55" s="76">
        <v>42</v>
      </c>
      <c r="L55" s="76"/>
      <c r="M55" s="169"/>
      <c r="N55" s="82">
        <f t="shared" si="3"/>
        <v>0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</row>
    <row r="56" spans="1:1023" ht="31.5">
      <c r="A56" s="78">
        <v>6</v>
      </c>
      <c r="B56" s="83" t="s">
        <v>30</v>
      </c>
      <c r="C56" s="78">
        <v>3</v>
      </c>
      <c r="D56" s="78" t="s">
        <v>74</v>
      </c>
      <c r="E56" s="66" t="s">
        <v>75</v>
      </c>
      <c r="F56" s="78">
        <v>15</v>
      </c>
      <c r="G56" s="78">
        <v>2</v>
      </c>
      <c r="H56" s="78">
        <v>0</v>
      </c>
      <c r="I56" s="78">
        <v>0</v>
      </c>
      <c r="J56" s="78">
        <v>6</v>
      </c>
      <c r="K56" s="76">
        <v>42</v>
      </c>
      <c r="L56" s="76"/>
      <c r="M56" s="4">
        <v>20</v>
      </c>
      <c r="N56" s="82">
        <f t="shared" si="3"/>
        <v>2520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</row>
    <row r="57" spans="1:1023" ht="31.5">
      <c r="A57" s="78">
        <v>7</v>
      </c>
      <c r="B57" s="83" t="s">
        <v>67</v>
      </c>
      <c r="C57" s="78">
        <v>4</v>
      </c>
      <c r="D57" s="78" t="s">
        <v>107</v>
      </c>
      <c r="E57" s="66" t="s">
        <v>69</v>
      </c>
      <c r="F57" s="78">
        <v>10</v>
      </c>
      <c r="G57" s="78">
        <v>1</v>
      </c>
      <c r="H57" s="78">
        <v>0</v>
      </c>
      <c r="I57" s="78">
        <v>0</v>
      </c>
      <c r="J57" s="78">
        <v>4</v>
      </c>
      <c r="K57" s="76">
        <v>42</v>
      </c>
      <c r="L57" s="76"/>
      <c r="M57" s="19">
        <v>10</v>
      </c>
      <c r="N57" s="84">
        <f t="shared" si="3"/>
        <v>1680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</row>
    <row r="58" spans="1:1023" ht="26.25" customHeight="1">
      <c r="A58" s="181" t="s">
        <v>54</v>
      </c>
      <c r="B58" s="181"/>
      <c r="C58" s="181"/>
      <c r="D58" s="181"/>
      <c r="E58" s="181"/>
      <c r="F58" s="181"/>
      <c r="G58" s="86">
        <f>SUM(G43:G57)</f>
        <v>24</v>
      </c>
      <c r="H58" s="86">
        <f t="shared" ref="H58:N58" si="4">SUM(H43:H57)</f>
        <v>2</v>
      </c>
      <c r="I58" s="86">
        <f t="shared" si="4"/>
        <v>0</v>
      </c>
      <c r="J58" s="86">
        <f t="shared" si="4"/>
        <v>88</v>
      </c>
      <c r="K58" s="86">
        <f t="shared" si="4"/>
        <v>570</v>
      </c>
      <c r="L58" s="86">
        <f t="shared" si="4"/>
        <v>0</v>
      </c>
      <c r="M58" s="87">
        <f t="shared" si="4"/>
        <v>204</v>
      </c>
      <c r="N58" s="88">
        <f t="shared" si="4"/>
        <v>27048</v>
      </c>
    </row>
    <row r="59" spans="1:1023" ht="27.75" customHeight="1">
      <c r="A59" s="177" t="s">
        <v>81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75"/>
    </row>
    <row r="60" spans="1:1023" ht="15.75">
      <c r="A60" s="10">
        <v>1</v>
      </c>
      <c r="B60" s="193" t="s">
        <v>42</v>
      </c>
      <c r="C60" s="65">
        <v>2</v>
      </c>
      <c r="D60" s="65" t="s">
        <v>82</v>
      </c>
      <c r="E60" s="66" t="s">
        <v>58</v>
      </c>
      <c r="F60" s="66" t="s">
        <v>29</v>
      </c>
      <c r="G60" s="59">
        <v>2</v>
      </c>
      <c r="H60" s="59">
        <v>0</v>
      </c>
      <c r="I60" s="59">
        <v>0</v>
      </c>
      <c r="J60" s="195">
        <v>6</v>
      </c>
      <c r="K60" s="128">
        <v>36</v>
      </c>
      <c r="L60" s="66"/>
      <c r="M60" s="112">
        <v>10</v>
      </c>
      <c r="N60" s="89">
        <f>M60*K60*C60</f>
        <v>720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</row>
    <row r="61" spans="1:1023" ht="15.75">
      <c r="A61" s="10">
        <v>2</v>
      </c>
      <c r="B61" s="194"/>
      <c r="C61" s="65">
        <v>2</v>
      </c>
      <c r="D61" s="65" t="s">
        <v>82</v>
      </c>
      <c r="E61" s="66" t="s">
        <v>83</v>
      </c>
      <c r="F61" s="66" t="s">
        <v>29</v>
      </c>
      <c r="G61" s="65">
        <v>1</v>
      </c>
      <c r="H61" s="65">
        <v>0</v>
      </c>
      <c r="I61" s="65">
        <v>0</v>
      </c>
      <c r="J61" s="188"/>
      <c r="K61" s="129">
        <v>36</v>
      </c>
      <c r="L61" s="65"/>
      <c r="M61" s="65">
        <v>10</v>
      </c>
      <c r="N61" s="89">
        <f t="shared" ref="N61:N63" si="5">M61*K61*C61</f>
        <v>720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</row>
    <row r="62" spans="1:1023" ht="31.5">
      <c r="A62" s="10">
        <v>3</v>
      </c>
      <c r="B62" s="44" t="s">
        <v>56</v>
      </c>
      <c r="C62" s="51">
        <v>4</v>
      </c>
      <c r="D62" s="17" t="s">
        <v>147</v>
      </c>
      <c r="E62" s="18" t="s">
        <v>86</v>
      </c>
      <c r="F62" s="18" t="s">
        <v>29</v>
      </c>
      <c r="G62" s="51">
        <v>2</v>
      </c>
      <c r="H62" s="51">
        <v>0</v>
      </c>
      <c r="I62" s="51">
        <v>0</v>
      </c>
      <c r="J62" s="51">
        <v>8</v>
      </c>
      <c r="K62" s="130">
        <v>36</v>
      </c>
      <c r="L62" s="51"/>
      <c r="M62" s="51">
        <v>16</v>
      </c>
      <c r="N62" s="89">
        <f t="shared" si="5"/>
        <v>2304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</row>
    <row r="63" spans="1:1023" ht="15.75">
      <c r="A63" s="12">
        <v>4</v>
      </c>
      <c r="B63" s="91" t="s">
        <v>42</v>
      </c>
      <c r="C63" s="17">
        <v>2</v>
      </c>
      <c r="D63" s="17" t="s">
        <v>82</v>
      </c>
      <c r="E63" s="18" t="s">
        <v>86</v>
      </c>
      <c r="F63" s="17">
        <v>10</v>
      </c>
      <c r="G63" s="17">
        <v>1</v>
      </c>
      <c r="H63" s="17">
        <v>0</v>
      </c>
      <c r="I63" s="19">
        <v>0</v>
      </c>
      <c r="J63" s="17">
        <v>2</v>
      </c>
      <c r="K63" s="12">
        <v>42</v>
      </c>
      <c r="L63" s="12"/>
      <c r="M63" s="12">
        <v>10</v>
      </c>
      <c r="N63" s="89">
        <f t="shared" si="5"/>
        <v>840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</row>
    <row r="64" spans="1:1023">
      <c r="A64" s="8"/>
      <c r="B64" s="7"/>
      <c r="C64" s="8"/>
      <c r="D64" s="8"/>
      <c r="E64" s="6"/>
      <c r="F64" s="8"/>
      <c r="G64" s="8">
        <f>SUM(G60:G63)</f>
        <v>6</v>
      </c>
      <c r="H64" s="8"/>
      <c r="I64" s="8"/>
      <c r="J64" s="8"/>
      <c r="K64" s="8"/>
      <c r="L64" s="8"/>
      <c r="M64" s="8"/>
      <c r="N64" s="89"/>
    </row>
    <row r="65" spans="1:1023" ht="42" customHeight="1">
      <c r="A65" s="181" t="s">
        <v>54</v>
      </c>
      <c r="B65" s="181"/>
      <c r="C65" s="181"/>
      <c r="D65" s="181"/>
      <c r="E65" s="181"/>
      <c r="F65" s="181"/>
      <c r="G65" s="104">
        <f>SUM(G60:G64)</f>
        <v>12</v>
      </c>
      <c r="H65" s="104">
        <f t="shared" ref="H65:N65" si="6">SUM(H60:H64)</f>
        <v>0</v>
      </c>
      <c r="I65" s="104">
        <f t="shared" si="6"/>
        <v>0</v>
      </c>
      <c r="J65" s="104">
        <f t="shared" si="6"/>
        <v>16</v>
      </c>
      <c r="K65" s="104">
        <f t="shared" si="6"/>
        <v>150</v>
      </c>
      <c r="L65" s="104">
        <f t="shared" si="6"/>
        <v>0</v>
      </c>
      <c r="M65" s="104">
        <f t="shared" si="6"/>
        <v>46</v>
      </c>
      <c r="N65" s="104">
        <f t="shared" si="6"/>
        <v>4584</v>
      </c>
    </row>
    <row r="66" spans="1:1023" ht="33" customHeight="1">
      <c r="A66" s="178" t="s">
        <v>84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92"/>
    </row>
    <row r="67" spans="1:1023" ht="15.75">
      <c r="A67" s="189">
        <v>1</v>
      </c>
      <c r="B67" s="54" t="s">
        <v>49</v>
      </c>
      <c r="C67" s="10">
        <v>2</v>
      </c>
      <c r="D67" s="4" t="s">
        <v>85</v>
      </c>
      <c r="E67" s="5" t="s">
        <v>86</v>
      </c>
      <c r="F67" s="5" t="s">
        <v>29</v>
      </c>
      <c r="G67" s="10">
        <v>3</v>
      </c>
      <c r="H67" s="10">
        <v>0</v>
      </c>
      <c r="I67" s="10">
        <v>0</v>
      </c>
      <c r="J67" s="10">
        <v>6</v>
      </c>
      <c r="K67" s="10">
        <v>42</v>
      </c>
      <c r="L67" s="16"/>
      <c r="M67" s="106">
        <v>30</v>
      </c>
      <c r="N67" s="50">
        <f>SUM(M67*K67*C67)</f>
        <v>2520</v>
      </c>
    </row>
    <row r="68" spans="1:1023" ht="31.5">
      <c r="A68" s="189"/>
      <c r="B68" s="54" t="s">
        <v>30</v>
      </c>
      <c r="C68" s="10">
        <v>2</v>
      </c>
      <c r="D68" s="4" t="s">
        <v>85</v>
      </c>
      <c r="E68" s="5" t="s">
        <v>86</v>
      </c>
      <c r="F68" s="5" t="s">
        <v>29</v>
      </c>
      <c r="G68" s="10">
        <v>3</v>
      </c>
      <c r="H68" s="10">
        <v>0</v>
      </c>
      <c r="I68" s="10">
        <v>0</v>
      </c>
      <c r="J68" s="10">
        <v>6</v>
      </c>
      <c r="K68" s="10">
        <v>42</v>
      </c>
      <c r="L68" s="16"/>
      <c r="M68" s="106">
        <v>30</v>
      </c>
      <c r="N68" s="50">
        <f>SUM(M68*K68*C68)</f>
        <v>2520</v>
      </c>
    </row>
    <row r="69" spans="1:1023" ht="31.5">
      <c r="A69" s="10">
        <v>2</v>
      </c>
      <c r="B69" s="57" t="s">
        <v>76</v>
      </c>
      <c r="C69" s="10">
        <v>4</v>
      </c>
      <c r="D69" s="4" t="s">
        <v>92</v>
      </c>
      <c r="E69" s="5" t="s">
        <v>87</v>
      </c>
      <c r="F69" s="5" t="s">
        <v>29</v>
      </c>
      <c r="G69" s="10">
        <v>3</v>
      </c>
      <c r="H69" s="10">
        <v>0</v>
      </c>
      <c r="I69" s="10">
        <v>0</v>
      </c>
      <c r="J69" s="10">
        <v>12</v>
      </c>
      <c r="K69" s="122">
        <v>36</v>
      </c>
      <c r="L69" s="10"/>
      <c r="M69" s="111">
        <v>24</v>
      </c>
      <c r="N69" s="25">
        <f>SUM(M69*K69*C69)</f>
        <v>3456</v>
      </c>
    </row>
    <row r="70" spans="1:1023" ht="31.5">
      <c r="A70" s="10">
        <v>3</v>
      </c>
      <c r="B70" s="57" t="s">
        <v>94</v>
      </c>
      <c r="C70" s="10">
        <v>2</v>
      </c>
      <c r="D70" s="4" t="s">
        <v>134</v>
      </c>
      <c r="E70" s="5" t="s">
        <v>95</v>
      </c>
      <c r="F70" s="5" t="s">
        <v>29</v>
      </c>
      <c r="G70" s="10">
        <v>2</v>
      </c>
      <c r="H70" s="10">
        <v>0</v>
      </c>
      <c r="I70" s="10">
        <v>0</v>
      </c>
      <c r="J70" s="10">
        <v>4</v>
      </c>
      <c r="K70" s="122">
        <v>36</v>
      </c>
      <c r="L70" s="10"/>
      <c r="M70" s="10">
        <v>20</v>
      </c>
      <c r="N70" s="25">
        <f t="shared" ref="N70:N87" si="7">SUM(M70*K70*C70)</f>
        <v>1440</v>
      </c>
    </row>
    <row r="71" spans="1:1023" ht="15.75" hidden="1">
      <c r="A71" s="10">
        <v>4</v>
      </c>
      <c r="B71" s="196" t="s">
        <v>70</v>
      </c>
      <c r="C71" s="10">
        <v>2</v>
      </c>
      <c r="D71" s="4" t="s">
        <v>88</v>
      </c>
      <c r="E71" s="5" t="s">
        <v>73</v>
      </c>
      <c r="F71" s="5" t="s">
        <v>29</v>
      </c>
      <c r="G71" s="10">
        <v>1</v>
      </c>
      <c r="H71" s="10">
        <v>0</v>
      </c>
      <c r="I71" s="10">
        <v>0</v>
      </c>
      <c r="J71" s="169">
        <v>6</v>
      </c>
      <c r="K71" s="122">
        <v>42</v>
      </c>
      <c r="L71" s="10"/>
      <c r="M71" s="10">
        <v>5</v>
      </c>
      <c r="N71" s="25">
        <f t="shared" si="7"/>
        <v>420</v>
      </c>
    </row>
    <row r="72" spans="1:1023" ht="15.75">
      <c r="A72" s="10"/>
      <c r="B72" s="196"/>
      <c r="C72" s="10">
        <v>2</v>
      </c>
      <c r="D72" s="4" t="s">
        <v>88</v>
      </c>
      <c r="E72" s="5" t="s">
        <v>73</v>
      </c>
      <c r="F72" s="5" t="s">
        <v>29</v>
      </c>
      <c r="G72" s="10">
        <v>1</v>
      </c>
      <c r="H72" s="10">
        <v>0</v>
      </c>
      <c r="I72" s="10">
        <v>0</v>
      </c>
      <c r="J72" s="169"/>
      <c r="K72" s="122">
        <v>42</v>
      </c>
      <c r="L72" s="10"/>
      <c r="M72" s="10">
        <v>5</v>
      </c>
      <c r="N72" s="25">
        <f t="shared" si="7"/>
        <v>420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</row>
    <row r="73" spans="1:1023" ht="31.5">
      <c r="A73" s="10">
        <v>5</v>
      </c>
      <c r="B73" s="196"/>
      <c r="C73" s="10">
        <v>2</v>
      </c>
      <c r="D73" s="4" t="s">
        <v>135</v>
      </c>
      <c r="E73" s="5" t="s">
        <v>89</v>
      </c>
      <c r="F73" s="5" t="s">
        <v>29</v>
      </c>
      <c r="G73" s="10">
        <v>1</v>
      </c>
      <c r="H73" s="10">
        <v>0</v>
      </c>
      <c r="I73" s="10">
        <v>0</v>
      </c>
      <c r="J73" s="169"/>
      <c r="K73" s="122">
        <v>42</v>
      </c>
      <c r="L73" s="10"/>
      <c r="M73" s="10">
        <v>10</v>
      </c>
      <c r="N73" s="25">
        <f t="shared" si="7"/>
        <v>840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</row>
    <row r="74" spans="1:1023" ht="47.25">
      <c r="A74" s="10">
        <v>6</v>
      </c>
      <c r="B74" s="196"/>
      <c r="C74" s="10">
        <v>2</v>
      </c>
      <c r="D74" s="4" t="s">
        <v>136</v>
      </c>
      <c r="E74" s="5" t="s">
        <v>89</v>
      </c>
      <c r="F74" s="5" t="s">
        <v>29</v>
      </c>
      <c r="G74" s="10">
        <v>1</v>
      </c>
      <c r="H74" s="10">
        <v>0</v>
      </c>
      <c r="I74" s="10">
        <v>0</v>
      </c>
      <c r="J74" s="169"/>
      <c r="K74" s="122">
        <v>42</v>
      </c>
      <c r="L74" s="10"/>
      <c r="M74" s="10">
        <v>5</v>
      </c>
      <c r="N74" s="25">
        <f t="shared" si="7"/>
        <v>420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</row>
    <row r="75" spans="1:1023" ht="31.5">
      <c r="A75" s="10">
        <v>7</v>
      </c>
      <c r="B75" s="196" t="s">
        <v>111</v>
      </c>
      <c r="C75" s="55">
        <v>3</v>
      </c>
      <c r="D75" s="4" t="s">
        <v>137</v>
      </c>
      <c r="E75" s="5" t="s">
        <v>86</v>
      </c>
      <c r="F75" s="5" t="s">
        <v>29</v>
      </c>
      <c r="G75" s="55">
        <v>2</v>
      </c>
      <c r="H75" s="55">
        <v>0</v>
      </c>
      <c r="I75" s="55">
        <v>0</v>
      </c>
      <c r="J75" s="186">
        <v>14</v>
      </c>
      <c r="K75" s="125">
        <v>36</v>
      </c>
      <c r="L75" s="55"/>
      <c r="M75" s="55">
        <v>10</v>
      </c>
      <c r="N75" s="25">
        <f t="shared" si="7"/>
        <v>1080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</row>
    <row r="76" spans="1:1023" ht="31.5">
      <c r="A76" s="10"/>
      <c r="B76" s="196"/>
      <c r="C76" s="107">
        <v>2</v>
      </c>
      <c r="D76" s="78" t="s">
        <v>160</v>
      </c>
      <c r="E76" s="119" t="s">
        <v>162</v>
      </c>
      <c r="F76" s="119" t="s">
        <v>29</v>
      </c>
      <c r="G76" s="107">
        <v>1</v>
      </c>
      <c r="H76" s="107">
        <v>0</v>
      </c>
      <c r="I76" s="107">
        <v>0</v>
      </c>
      <c r="J76" s="186"/>
      <c r="K76" s="125">
        <v>36</v>
      </c>
      <c r="L76" s="118"/>
      <c r="M76" s="118">
        <v>10</v>
      </c>
      <c r="N76" s="25">
        <f t="shared" si="7"/>
        <v>720</v>
      </c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  <c r="IY76" s="117"/>
      <c r="IZ76" s="117"/>
      <c r="JA76" s="117"/>
      <c r="JB76" s="117"/>
      <c r="JC76" s="117"/>
      <c r="JD76" s="117"/>
      <c r="JE76" s="117"/>
      <c r="JF76" s="117"/>
      <c r="JG76" s="117"/>
      <c r="JH76" s="117"/>
      <c r="JI76" s="117"/>
      <c r="JJ76" s="117"/>
      <c r="JK76" s="117"/>
      <c r="JL76" s="117"/>
      <c r="JM76" s="117"/>
      <c r="JN76" s="117"/>
      <c r="JO76" s="117"/>
      <c r="JP76" s="117"/>
      <c r="JQ76" s="117"/>
      <c r="JR76" s="117"/>
      <c r="JS76" s="117"/>
      <c r="JT76" s="117"/>
      <c r="JU76" s="117"/>
      <c r="JV76" s="117"/>
      <c r="JW76" s="117"/>
      <c r="JX76" s="117"/>
      <c r="JY76" s="117"/>
      <c r="JZ76" s="117"/>
      <c r="KA76" s="117"/>
      <c r="KB76" s="117"/>
      <c r="KC76" s="117"/>
      <c r="KD76" s="117"/>
      <c r="KE76" s="117"/>
      <c r="KF76" s="117"/>
      <c r="KG76" s="117"/>
      <c r="KH76" s="117"/>
      <c r="KI76" s="117"/>
      <c r="KJ76" s="117"/>
      <c r="KK76" s="117"/>
      <c r="KL76" s="117"/>
      <c r="KM76" s="117"/>
      <c r="KN76" s="117"/>
      <c r="KO76" s="117"/>
      <c r="KP76" s="117"/>
      <c r="KQ76" s="117"/>
      <c r="KR76" s="117"/>
      <c r="KS76" s="117"/>
      <c r="KT76" s="117"/>
      <c r="KU76" s="117"/>
      <c r="KV76" s="117"/>
      <c r="KW76" s="117"/>
      <c r="KX76" s="117"/>
      <c r="KY76" s="117"/>
      <c r="KZ76" s="117"/>
      <c r="LA76" s="117"/>
      <c r="LB76" s="117"/>
      <c r="LC76" s="117"/>
      <c r="LD76" s="117"/>
      <c r="LE76" s="117"/>
      <c r="LF76" s="117"/>
      <c r="LG76" s="117"/>
      <c r="LH76" s="117"/>
      <c r="LI76" s="117"/>
      <c r="LJ76" s="117"/>
      <c r="LK76" s="117"/>
      <c r="LL76" s="117"/>
      <c r="LM76" s="117"/>
      <c r="LN76" s="117"/>
      <c r="LO76" s="117"/>
      <c r="LP76" s="117"/>
      <c r="LQ76" s="117"/>
      <c r="LR76" s="117"/>
      <c r="LS76" s="117"/>
      <c r="LT76" s="117"/>
      <c r="LU76" s="117"/>
      <c r="LV76" s="117"/>
      <c r="LW76" s="117"/>
      <c r="LX76" s="117"/>
      <c r="LY76" s="117"/>
      <c r="LZ76" s="117"/>
      <c r="MA76" s="117"/>
      <c r="MB76" s="117"/>
      <c r="MC76" s="117"/>
      <c r="MD76" s="117"/>
      <c r="ME76" s="117"/>
      <c r="MF76" s="117"/>
      <c r="MG76" s="117"/>
      <c r="MH76" s="117"/>
      <c r="MI76" s="117"/>
      <c r="MJ76" s="117"/>
      <c r="MK76" s="117"/>
      <c r="ML76" s="117"/>
      <c r="MM76" s="117"/>
      <c r="MN76" s="117"/>
      <c r="MO76" s="117"/>
      <c r="MP76" s="117"/>
      <c r="MQ76" s="117"/>
      <c r="MR76" s="117"/>
      <c r="MS76" s="117"/>
      <c r="MT76" s="117"/>
      <c r="MU76" s="117"/>
      <c r="MV76" s="117"/>
      <c r="MW76" s="117"/>
      <c r="MX76" s="117"/>
      <c r="MY76" s="117"/>
      <c r="MZ76" s="117"/>
      <c r="NA76" s="117"/>
      <c r="NB76" s="117"/>
      <c r="NC76" s="117"/>
      <c r="ND76" s="117"/>
      <c r="NE76" s="117"/>
      <c r="NF76" s="117"/>
      <c r="NG76" s="117"/>
      <c r="NH76" s="117"/>
      <c r="NI76" s="117"/>
      <c r="NJ76" s="117"/>
      <c r="NK76" s="117"/>
      <c r="NL76" s="117"/>
      <c r="NM76" s="117"/>
      <c r="NN76" s="117"/>
      <c r="NO76" s="117"/>
      <c r="NP76" s="117"/>
      <c r="NQ76" s="117"/>
      <c r="NR76" s="117"/>
      <c r="NS76" s="117"/>
      <c r="NT76" s="117"/>
      <c r="NU76" s="117"/>
      <c r="NV76" s="117"/>
      <c r="NW76" s="117"/>
      <c r="NX76" s="117"/>
      <c r="NY76" s="117"/>
      <c r="NZ76" s="117"/>
      <c r="OA76" s="117"/>
      <c r="OB76" s="117"/>
      <c r="OC76" s="117"/>
      <c r="OD76" s="117"/>
      <c r="OE76" s="117"/>
      <c r="OF76" s="117"/>
      <c r="OG76" s="117"/>
      <c r="OH76" s="117"/>
      <c r="OI76" s="117"/>
      <c r="OJ76" s="117"/>
      <c r="OK76" s="117"/>
      <c r="OL76" s="117"/>
      <c r="OM76" s="117"/>
      <c r="ON76" s="117"/>
      <c r="OO76" s="117"/>
      <c r="OP76" s="117"/>
      <c r="OQ76" s="117"/>
      <c r="OR76" s="117"/>
      <c r="OS76" s="117"/>
      <c r="OT76" s="117"/>
      <c r="OU76" s="117"/>
      <c r="OV76" s="117"/>
      <c r="OW76" s="117"/>
      <c r="OX76" s="117"/>
      <c r="OY76" s="117"/>
      <c r="OZ76" s="117"/>
      <c r="PA76" s="117"/>
      <c r="PB76" s="117"/>
      <c r="PC76" s="117"/>
      <c r="PD76" s="117"/>
      <c r="PE76" s="117"/>
      <c r="PF76" s="117"/>
      <c r="PG76" s="117"/>
      <c r="PH76" s="117"/>
      <c r="PI76" s="117"/>
      <c r="PJ76" s="117"/>
      <c r="PK76" s="117"/>
      <c r="PL76" s="117"/>
      <c r="PM76" s="117"/>
      <c r="PN76" s="117"/>
      <c r="PO76" s="117"/>
      <c r="PP76" s="117"/>
      <c r="PQ76" s="117"/>
      <c r="PR76" s="117"/>
      <c r="PS76" s="117"/>
      <c r="PT76" s="117"/>
      <c r="PU76" s="117"/>
      <c r="PV76" s="117"/>
      <c r="PW76" s="117"/>
      <c r="PX76" s="117"/>
      <c r="PY76" s="117"/>
      <c r="PZ76" s="117"/>
      <c r="QA76" s="117"/>
      <c r="QB76" s="117"/>
      <c r="QC76" s="117"/>
      <c r="QD76" s="117"/>
      <c r="QE76" s="117"/>
      <c r="QF76" s="117"/>
      <c r="QG76" s="117"/>
      <c r="QH76" s="117"/>
      <c r="QI76" s="117"/>
      <c r="QJ76" s="117"/>
      <c r="QK76" s="117"/>
      <c r="QL76" s="117"/>
      <c r="QM76" s="117"/>
      <c r="QN76" s="117"/>
      <c r="QO76" s="117"/>
      <c r="QP76" s="117"/>
      <c r="QQ76" s="117"/>
      <c r="QR76" s="117"/>
      <c r="QS76" s="117"/>
      <c r="QT76" s="117"/>
      <c r="QU76" s="117"/>
      <c r="QV76" s="117"/>
      <c r="QW76" s="117"/>
      <c r="QX76" s="117"/>
      <c r="QY76" s="117"/>
      <c r="QZ76" s="117"/>
      <c r="RA76" s="117"/>
      <c r="RB76" s="117"/>
      <c r="RC76" s="117"/>
      <c r="RD76" s="117"/>
      <c r="RE76" s="117"/>
      <c r="RF76" s="117"/>
      <c r="RG76" s="117"/>
      <c r="RH76" s="117"/>
      <c r="RI76" s="117"/>
      <c r="RJ76" s="117"/>
      <c r="RK76" s="117"/>
      <c r="RL76" s="117"/>
      <c r="RM76" s="117"/>
      <c r="RN76" s="117"/>
      <c r="RO76" s="117"/>
      <c r="RP76" s="117"/>
      <c r="RQ76" s="117"/>
      <c r="RR76" s="117"/>
      <c r="RS76" s="117"/>
      <c r="RT76" s="117"/>
      <c r="RU76" s="117"/>
      <c r="RV76" s="117"/>
      <c r="RW76" s="117"/>
      <c r="RX76" s="117"/>
      <c r="RY76" s="117"/>
      <c r="RZ76" s="117"/>
      <c r="SA76" s="117"/>
      <c r="SB76" s="117"/>
      <c r="SC76" s="117"/>
      <c r="SD76" s="117"/>
      <c r="SE76" s="117"/>
      <c r="SF76" s="117"/>
      <c r="SG76" s="117"/>
      <c r="SH76" s="117"/>
      <c r="SI76" s="117"/>
      <c r="SJ76" s="117"/>
      <c r="SK76" s="117"/>
      <c r="SL76" s="117"/>
      <c r="SM76" s="117"/>
      <c r="SN76" s="117"/>
      <c r="SO76" s="117"/>
      <c r="SP76" s="117"/>
      <c r="SQ76" s="117"/>
      <c r="SR76" s="117"/>
      <c r="SS76" s="117"/>
      <c r="ST76" s="117"/>
      <c r="SU76" s="117"/>
      <c r="SV76" s="117"/>
      <c r="SW76" s="117"/>
      <c r="SX76" s="117"/>
      <c r="SY76" s="117"/>
      <c r="SZ76" s="117"/>
      <c r="TA76" s="117"/>
      <c r="TB76" s="117"/>
      <c r="TC76" s="117"/>
      <c r="TD76" s="117"/>
      <c r="TE76" s="117"/>
      <c r="TF76" s="117"/>
      <c r="TG76" s="117"/>
      <c r="TH76" s="117"/>
      <c r="TI76" s="117"/>
      <c r="TJ76" s="117"/>
      <c r="TK76" s="117"/>
      <c r="TL76" s="117"/>
      <c r="TM76" s="117"/>
      <c r="TN76" s="117"/>
      <c r="TO76" s="117"/>
      <c r="TP76" s="117"/>
      <c r="TQ76" s="117"/>
      <c r="TR76" s="117"/>
      <c r="TS76" s="117"/>
      <c r="TT76" s="117"/>
      <c r="TU76" s="117"/>
      <c r="TV76" s="117"/>
      <c r="TW76" s="117"/>
      <c r="TX76" s="117"/>
      <c r="TY76" s="117"/>
      <c r="TZ76" s="117"/>
      <c r="UA76" s="117"/>
      <c r="UB76" s="117"/>
      <c r="UC76" s="117"/>
      <c r="UD76" s="117"/>
      <c r="UE76" s="117"/>
      <c r="UF76" s="117"/>
      <c r="UG76" s="117"/>
      <c r="UH76" s="117"/>
      <c r="UI76" s="117"/>
      <c r="UJ76" s="117"/>
      <c r="UK76" s="117"/>
      <c r="UL76" s="117"/>
      <c r="UM76" s="117"/>
      <c r="UN76" s="117"/>
      <c r="UO76" s="117"/>
      <c r="UP76" s="117"/>
      <c r="UQ76" s="117"/>
      <c r="UR76" s="117"/>
      <c r="US76" s="117"/>
      <c r="UT76" s="117"/>
      <c r="UU76" s="117"/>
      <c r="UV76" s="117"/>
      <c r="UW76" s="117"/>
      <c r="UX76" s="117"/>
      <c r="UY76" s="117"/>
      <c r="UZ76" s="117"/>
      <c r="VA76" s="117"/>
      <c r="VB76" s="117"/>
      <c r="VC76" s="117"/>
      <c r="VD76" s="117"/>
      <c r="VE76" s="117"/>
      <c r="VF76" s="117"/>
      <c r="VG76" s="117"/>
      <c r="VH76" s="117"/>
      <c r="VI76" s="117"/>
      <c r="VJ76" s="117"/>
      <c r="VK76" s="117"/>
      <c r="VL76" s="117"/>
      <c r="VM76" s="117"/>
      <c r="VN76" s="117"/>
      <c r="VO76" s="117"/>
      <c r="VP76" s="117"/>
      <c r="VQ76" s="117"/>
      <c r="VR76" s="117"/>
      <c r="VS76" s="117"/>
      <c r="VT76" s="117"/>
      <c r="VU76" s="117"/>
      <c r="VV76" s="117"/>
      <c r="VW76" s="117"/>
      <c r="VX76" s="117"/>
      <c r="VY76" s="117"/>
      <c r="VZ76" s="117"/>
      <c r="WA76" s="117"/>
      <c r="WB76" s="117"/>
      <c r="WC76" s="117"/>
      <c r="WD76" s="117"/>
      <c r="WE76" s="117"/>
      <c r="WF76" s="117"/>
      <c r="WG76" s="117"/>
      <c r="WH76" s="117"/>
      <c r="WI76" s="117"/>
      <c r="WJ76" s="117"/>
      <c r="WK76" s="117"/>
      <c r="WL76" s="117"/>
      <c r="WM76" s="117"/>
      <c r="WN76" s="117"/>
      <c r="WO76" s="117"/>
      <c r="WP76" s="117"/>
      <c r="WQ76" s="117"/>
      <c r="WR76" s="117"/>
      <c r="WS76" s="117"/>
      <c r="WT76" s="117"/>
      <c r="WU76" s="117"/>
      <c r="WV76" s="117"/>
      <c r="WW76" s="117"/>
      <c r="WX76" s="117"/>
      <c r="WY76" s="117"/>
      <c r="WZ76" s="117"/>
      <c r="XA76" s="117"/>
      <c r="XB76" s="117"/>
      <c r="XC76" s="117"/>
      <c r="XD76" s="117"/>
      <c r="XE76" s="117"/>
      <c r="XF76" s="117"/>
      <c r="XG76" s="117"/>
      <c r="XH76" s="117"/>
      <c r="XI76" s="117"/>
      <c r="XJ76" s="117"/>
      <c r="XK76" s="117"/>
      <c r="XL76" s="117"/>
      <c r="XM76" s="117"/>
      <c r="XN76" s="117"/>
      <c r="XO76" s="117"/>
      <c r="XP76" s="117"/>
      <c r="XQ76" s="117"/>
      <c r="XR76" s="117"/>
      <c r="XS76" s="117"/>
      <c r="XT76" s="117"/>
      <c r="XU76" s="117"/>
      <c r="XV76" s="117"/>
      <c r="XW76" s="117"/>
      <c r="XX76" s="117"/>
      <c r="XY76" s="117"/>
      <c r="XZ76" s="117"/>
      <c r="YA76" s="117"/>
      <c r="YB76" s="117"/>
      <c r="YC76" s="117"/>
      <c r="YD76" s="117"/>
      <c r="YE76" s="117"/>
      <c r="YF76" s="117"/>
      <c r="YG76" s="117"/>
      <c r="YH76" s="117"/>
      <c r="YI76" s="117"/>
      <c r="YJ76" s="117"/>
      <c r="YK76" s="117"/>
      <c r="YL76" s="117"/>
      <c r="YM76" s="117"/>
      <c r="YN76" s="117"/>
      <c r="YO76" s="117"/>
      <c r="YP76" s="117"/>
      <c r="YQ76" s="117"/>
      <c r="YR76" s="117"/>
      <c r="YS76" s="117"/>
      <c r="YT76" s="117"/>
      <c r="YU76" s="117"/>
      <c r="YV76" s="117"/>
      <c r="YW76" s="117"/>
      <c r="YX76" s="117"/>
      <c r="YY76" s="117"/>
      <c r="YZ76" s="117"/>
      <c r="ZA76" s="117"/>
      <c r="ZB76" s="117"/>
      <c r="ZC76" s="117"/>
      <c r="ZD76" s="117"/>
      <c r="ZE76" s="117"/>
      <c r="ZF76" s="117"/>
      <c r="ZG76" s="117"/>
      <c r="ZH76" s="117"/>
      <c r="ZI76" s="117"/>
      <c r="ZJ76" s="117"/>
      <c r="ZK76" s="117"/>
      <c r="ZL76" s="117"/>
      <c r="ZM76" s="117"/>
      <c r="ZN76" s="117"/>
      <c r="ZO76" s="117"/>
      <c r="ZP76" s="117"/>
      <c r="ZQ76" s="117"/>
      <c r="ZR76" s="117"/>
      <c r="ZS76" s="117"/>
      <c r="ZT76" s="117"/>
      <c r="ZU76" s="117"/>
      <c r="ZV76" s="117"/>
      <c r="ZW76" s="117"/>
      <c r="ZX76" s="117"/>
      <c r="ZY76" s="117"/>
      <c r="ZZ76" s="117"/>
      <c r="AAA76" s="117"/>
      <c r="AAB76" s="117"/>
      <c r="AAC76" s="117"/>
      <c r="AAD76" s="117"/>
      <c r="AAE76" s="117"/>
      <c r="AAF76" s="117"/>
      <c r="AAG76" s="117"/>
      <c r="AAH76" s="117"/>
      <c r="AAI76" s="117"/>
      <c r="AAJ76" s="117"/>
      <c r="AAK76" s="117"/>
      <c r="AAL76" s="117"/>
      <c r="AAM76" s="117"/>
      <c r="AAN76" s="117"/>
      <c r="AAO76" s="117"/>
      <c r="AAP76" s="117"/>
      <c r="AAQ76" s="117"/>
      <c r="AAR76" s="117"/>
      <c r="AAS76" s="117"/>
      <c r="AAT76" s="117"/>
      <c r="AAU76" s="117"/>
      <c r="AAV76" s="117"/>
      <c r="AAW76" s="117"/>
      <c r="AAX76" s="117"/>
      <c r="AAY76" s="117"/>
      <c r="AAZ76" s="117"/>
      <c r="ABA76" s="117"/>
      <c r="ABB76" s="117"/>
      <c r="ABC76" s="117"/>
      <c r="ABD76" s="117"/>
      <c r="ABE76" s="117"/>
      <c r="ABF76" s="117"/>
      <c r="ABG76" s="117"/>
      <c r="ABH76" s="117"/>
      <c r="ABI76" s="117"/>
      <c r="ABJ76" s="117"/>
      <c r="ABK76" s="117"/>
      <c r="ABL76" s="117"/>
      <c r="ABM76" s="117"/>
      <c r="ABN76" s="117"/>
      <c r="ABO76" s="117"/>
      <c r="ABP76" s="117"/>
      <c r="ABQ76" s="117"/>
      <c r="ABR76" s="117"/>
      <c r="ABS76" s="117"/>
      <c r="ABT76" s="117"/>
      <c r="ABU76" s="117"/>
      <c r="ABV76" s="117"/>
      <c r="ABW76" s="117"/>
      <c r="ABX76" s="117"/>
      <c r="ABY76" s="117"/>
      <c r="ABZ76" s="117"/>
      <c r="ACA76" s="117"/>
      <c r="ACB76" s="117"/>
      <c r="ACC76" s="117"/>
      <c r="ACD76" s="117"/>
      <c r="ACE76" s="117"/>
      <c r="ACF76" s="117"/>
      <c r="ACG76" s="117"/>
      <c r="ACH76" s="117"/>
      <c r="ACI76" s="117"/>
      <c r="ACJ76" s="117"/>
      <c r="ACK76" s="117"/>
      <c r="ACL76" s="117"/>
      <c r="ACM76" s="117"/>
      <c r="ACN76" s="117"/>
      <c r="ACO76" s="117"/>
      <c r="ACP76" s="117"/>
      <c r="ACQ76" s="117"/>
      <c r="ACR76" s="117"/>
      <c r="ACS76" s="117"/>
      <c r="ACT76" s="117"/>
      <c r="ACU76" s="117"/>
      <c r="ACV76" s="117"/>
      <c r="ACW76" s="117"/>
      <c r="ACX76" s="117"/>
      <c r="ACY76" s="117"/>
      <c r="ACZ76" s="117"/>
      <c r="ADA76" s="117"/>
      <c r="ADB76" s="117"/>
      <c r="ADC76" s="117"/>
      <c r="ADD76" s="117"/>
      <c r="ADE76" s="117"/>
      <c r="ADF76" s="117"/>
      <c r="ADG76" s="117"/>
      <c r="ADH76" s="117"/>
      <c r="ADI76" s="117"/>
      <c r="ADJ76" s="117"/>
      <c r="ADK76" s="117"/>
      <c r="ADL76" s="117"/>
      <c r="ADM76" s="117"/>
      <c r="ADN76" s="117"/>
      <c r="ADO76" s="117"/>
      <c r="ADP76" s="117"/>
      <c r="ADQ76" s="117"/>
      <c r="ADR76" s="117"/>
      <c r="ADS76" s="117"/>
      <c r="ADT76" s="117"/>
      <c r="ADU76" s="117"/>
      <c r="ADV76" s="117"/>
      <c r="ADW76" s="117"/>
      <c r="ADX76" s="117"/>
      <c r="ADY76" s="117"/>
      <c r="ADZ76" s="117"/>
      <c r="AEA76" s="117"/>
      <c r="AEB76" s="117"/>
      <c r="AEC76" s="117"/>
      <c r="AED76" s="117"/>
      <c r="AEE76" s="117"/>
      <c r="AEF76" s="117"/>
      <c r="AEG76" s="117"/>
      <c r="AEH76" s="117"/>
      <c r="AEI76" s="117"/>
      <c r="AEJ76" s="117"/>
      <c r="AEK76" s="117"/>
      <c r="AEL76" s="117"/>
      <c r="AEM76" s="117"/>
      <c r="AEN76" s="117"/>
      <c r="AEO76" s="117"/>
      <c r="AEP76" s="117"/>
      <c r="AEQ76" s="117"/>
      <c r="AER76" s="117"/>
      <c r="AES76" s="117"/>
      <c r="AET76" s="117"/>
      <c r="AEU76" s="117"/>
      <c r="AEV76" s="117"/>
      <c r="AEW76" s="117"/>
      <c r="AEX76" s="117"/>
      <c r="AEY76" s="117"/>
      <c r="AEZ76" s="117"/>
      <c r="AFA76" s="117"/>
      <c r="AFB76" s="117"/>
      <c r="AFC76" s="117"/>
      <c r="AFD76" s="117"/>
      <c r="AFE76" s="117"/>
      <c r="AFF76" s="117"/>
      <c r="AFG76" s="117"/>
      <c r="AFH76" s="117"/>
      <c r="AFI76" s="117"/>
      <c r="AFJ76" s="117"/>
      <c r="AFK76" s="117"/>
      <c r="AFL76" s="117"/>
      <c r="AFM76" s="117"/>
      <c r="AFN76" s="117"/>
      <c r="AFO76" s="117"/>
      <c r="AFP76" s="117"/>
      <c r="AFQ76" s="117"/>
      <c r="AFR76" s="117"/>
      <c r="AFS76" s="117"/>
      <c r="AFT76" s="117"/>
      <c r="AFU76" s="117"/>
      <c r="AFV76" s="117"/>
      <c r="AFW76" s="117"/>
      <c r="AFX76" s="117"/>
      <c r="AFY76" s="117"/>
      <c r="AFZ76" s="117"/>
      <c r="AGA76" s="117"/>
      <c r="AGB76" s="117"/>
      <c r="AGC76" s="117"/>
      <c r="AGD76" s="117"/>
      <c r="AGE76" s="117"/>
      <c r="AGF76" s="117"/>
      <c r="AGG76" s="117"/>
      <c r="AGH76" s="117"/>
      <c r="AGI76" s="117"/>
      <c r="AGJ76" s="117"/>
      <c r="AGK76" s="117"/>
      <c r="AGL76" s="117"/>
      <c r="AGM76" s="117"/>
      <c r="AGN76" s="117"/>
      <c r="AGO76" s="117"/>
      <c r="AGP76" s="117"/>
      <c r="AGQ76" s="117"/>
      <c r="AGR76" s="117"/>
      <c r="AGS76" s="117"/>
      <c r="AGT76" s="117"/>
      <c r="AGU76" s="117"/>
      <c r="AGV76" s="117"/>
      <c r="AGW76" s="117"/>
      <c r="AGX76" s="117"/>
      <c r="AGY76" s="117"/>
      <c r="AGZ76" s="117"/>
      <c r="AHA76" s="117"/>
      <c r="AHB76" s="117"/>
      <c r="AHC76" s="117"/>
      <c r="AHD76" s="117"/>
      <c r="AHE76" s="117"/>
      <c r="AHF76" s="117"/>
      <c r="AHG76" s="117"/>
      <c r="AHH76" s="117"/>
      <c r="AHI76" s="117"/>
      <c r="AHJ76" s="117"/>
      <c r="AHK76" s="117"/>
      <c r="AHL76" s="117"/>
      <c r="AHM76" s="117"/>
      <c r="AHN76" s="117"/>
      <c r="AHO76" s="117"/>
      <c r="AHP76" s="117"/>
      <c r="AHQ76" s="117"/>
      <c r="AHR76" s="117"/>
      <c r="AHS76" s="117"/>
      <c r="AHT76" s="117"/>
      <c r="AHU76" s="117"/>
      <c r="AHV76" s="117"/>
      <c r="AHW76" s="117"/>
      <c r="AHX76" s="117"/>
      <c r="AHY76" s="117"/>
      <c r="AHZ76" s="117"/>
      <c r="AIA76" s="117"/>
      <c r="AIB76" s="117"/>
      <c r="AIC76" s="117"/>
      <c r="AID76" s="117"/>
      <c r="AIE76" s="117"/>
      <c r="AIF76" s="117"/>
      <c r="AIG76" s="117"/>
      <c r="AIH76" s="117"/>
      <c r="AII76" s="117"/>
      <c r="AIJ76" s="117"/>
      <c r="AIK76" s="117"/>
      <c r="AIL76" s="117"/>
      <c r="AIM76" s="117"/>
      <c r="AIN76" s="117"/>
      <c r="AIO76" s="117"/>
      <c r="AIP76" s="117"/>
      <c r="AIQ76" s="117"/>
      <c r="AIR76" s="117"/>
      <c r="AIS76" s="117"/>
      <c r="AIT76" s="117"/>
      <c r="AIU76" s="117"/>
      <c r="AIV76" s="117"/>
      <c r="AIW76" s="117"/>
      <c r="AIX76" s="117"/>
      <c r="AIY76" s="117"/>
      <c r="AIZ76" s="117"/>
      <c r="AJA76" s="117"/>
      <c r="AJB76" s="117"/>
      <c r="AJC76" s="117"/>
      <c r="AJD76" s="117"/>
      <c r="AJE76" s="117"/>
      <c r="AJF76" s="117"/>
      <c r="AJG76" s="117"/>
      <c r="AJH76" s="117"/>
      <c r="AJI76" s="117"/>
      <c r="AJJ76" s="117"/>
      <c r="AJK76" s="117"/>
      <c r="AJL76" s="117"/>
      <c r="AJM76" s="117"/>
      <c r="AJN76" s="117"/>
      <c r="AJO76" s="117"/>
      <c r="AJP76" s="117"/>
      <c r="AJQ76" s="117"/>
      <c r="AJR76" s="117"/>
      <c r="AJS76" s="117"/>
      <c r="AJT76" s="117"/>
      <c r="AJU76" s="117"/>
      <c r="AJV76" s="117"/>
      <c r="AJW76" s="117"/>
      <c r="AJX76" s="117"/>
      <c r="AJY76" s="117"/>
      <c r="AJZ76" s="117"/>
      <c r="AKA76" s="117"/>
      <c r="AKB76" s="117"/>
      <c r="AKC76" s="117"/>
      <c r="AKD76" s="117"/>
      <c r="AKE76" s="117"/>
      <c r="AKF76" s="117"/>
      <c r="AKG76" s="117"/>
      <c r="AKH76" s="117"/>
      <c r="AKI76" s="117"/>
      <c r="AKJ76" s="117"/>
      <c r="AKK76" s="117"/>
      <c r="AKL76" s="117"/>
      <c r="AKM76" s="117"/>
      <c r="AKN76" s="117"/>
      <c r="AKO76" s="117"/>
      <c r="AKP76" s="117"/>
      <c r="AKQ76" s="117"/>
      <c r="AKR76" s="117"/>
      <c r="AKS76" s="117"/>
      <c r="AKT76" s="117"/>
      <c r="AKU76" s="117"/>
      <c r="AKV76" s="117"/>
      <c r="AKW76" s="117"/>
      <c r="AKX76" s="117"/>
      <c r="AKY76" s="117"/>
      <c r="AKZ76" s="117"/>
      <c r="ALA76" s="117"/>
      <c r="ALB76" s="117"/>
      <c r="ALC76" s="117"/>
      <c r="ALD76" s="117"/>
      <c r="ALE76" s="117"/>
      <c r="ALF76" s="117"/>
      <c r="ALG76" s="117"/>
      <c r="ALH76" s="117"/>
      <c r="ALI76" s="117"/>
      <c r="ALJ76" s="117"/>
      <c r="ALK76" s="117"/>
      <c r="ALL76" s="117"/>
      <c r="ALM76" s="117"/>
      <c r="ALN76" s="117"/>
      <c r="ALO76" s="117"/>
      <c r="ALP76" s="117"/>
      <c r="ALQ76" s="117"/>
      <c r="ALR76" s="117"/>
      <c r="ALS76" s="117"/>
      <c r="ALT76" s="117"/>
      <c r="ALU76" s="117"/>
      <c r="ALV76" s="117"/>
      <c r="ALW76" s="117"/>
      <c r="ALX76" s="117"/>
      <c r="ALY76" s="117"/>
      <c r="ALZ76" s="117"/>
      <c r="AMA76" s="117"/>
      <c r="AMB76" s="117"/>
      <c r="AMC76" s="117"/>
      <c r="AMD76" s="117"/>
      <c r="AME76" s="117"/>
      <c r="AMF76" s="117"/>
      <c r="AMG76" s="117"/>
      <c r="AMH76" s="117"/>
      <c r="AMI76" s="117"/>
    </row>
    <row r="77" spans="1:1023" ht="31.5">
      <c r="A77" s="10">
        <v>8</v>
      </c>
      <c r="B77" s="196"/>
      <c r="C77" s="55">
        <v>2</v>
      </c>
      <c r="D77" s="4" t="s">
        <v>138</v>
      </c>
      <c r="E77" s="5" t="s">
        <v>87</v>
      </c>
      <c r="F77" s="5" t="s">
        <v>29</v>
      </c>
      <c r="G77" s="55">
        <v>2</v>
      </c>
      <c r="H77" s="55">
        <v>0</v>
      </c>
      <c r="I77" s="55">
        <v>0</v>
      </c>
      <c r="J77" s="186"/>
      <c r="K77" s="125">
        <v>36</v>
      </c>
      <c r="L77" s="55"/>
      <c r="M77" s="55">
        <v>16</v>
      </c>
      <c r="N77" s="25">
        <f t="shared" si="7"/>
        <v>1152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</row>
    <row r="78" spans="1:1023" ht="15.75">
      <c r="A78" s="10">
        <v>9</v>
      </c>
      <c r="B78" s="196"/>
      <c r="C78" s="55">
        <v>2</v>
      </c>
      <c r="D78" s="4" t="s">
        <v>139</v>
      </c>
      <c r="E78" s="5" t="s">
        <v>93</v>
      </c>
      <c r="F78" s="34" t="s">
        <v>29</v>
      </c>
      <c r="G78" s="48">
        <v>1</v>
      </c>
      <c r="H78" s="48">
        <v>0</v>
      </c>
      <c r="I78" s="48">
        <v>0</v>
      </c>
      <c r="J78" s="186"/>
      <c r="K78" s="127">
        <v>36</v>
      </c>
      <c r="L78" s="48"/>
      <c r="M78" s="48">
        <v>10</v>
      </c>
      <c r="N78" s="25">
        <f t="shared" si="7"/>
        <v>720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</row>
    <row r="79" spans="1:1023" ht="47.25">
      <c r="A79" s="10">
        <v>10</v>
      </c>
      <c r="B79" s="196" t="s">
        <v>140</v>
      </c>
      <c r="C79" s="10">
        <v>2</v>
      </c>
      <c r="D79" s="4" t="s">
        <v>141</v>
      </c>
      <c r="E79" s="49" t="s">
        <v>93</v>
      </c>
      <c r="F79" s="5" t="s">
        <v>29</v>
      </c>
      <c r="G79" s="10">
        <v>2</v>
      </c>
      <c r="H79" s="10">
        <v>0</v>
      </c>
      <c r="I79" s="10">
        <v>0</v>
      </c>
      <c r="J79" s="197">
        <v>20</v>
      </c>
      <c r="K79" s="122">
        <v>36</v>
      </c>
      <c r="L79" s="10"/>
      <c r="M79" s="10">
        <v>10</v>
      </c>
      <c r="N79" s="50">
        <f t="shared" si="7"/>
        <v>720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</row>
    <row r="80" spans="1:1023" ht="47.25">
      <c r="A80" s="10"/>
      <c r="B80" s="196"/>
      <c r="C80" s="10">
        <v>3</v>
      </c>
      <c r="D80" s="4" t="s">
        <v>161</v>
      </c>
      <c r="E80" s="49" t="s">
        <v>87</v>
      </c>
      <c r="F80" s="5" t="s">
        <v>29</v>
      </c>
      <c r="G80" s="10">
        <v>2</v>
      </c>
      <c r="H80" s="10">
        <v>0</v>
      </c>
      <c r="I80" s="10">
        <v>0</v>
      </c>
      <c r="J80" s="197"/>
      <c r="K80" s="122">
        <v>36</v>
      </c>
      <c r="L80" s="10"/>
      <c r="M80" s="10">
        <v>10</v>
      </c>
      <c r="N80" s="50">
        <f t="shared" si="7"/>
        <v>1080</v>
      </c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  <c r="IY80" s="117"/>
      <c r="IZ80" s="117"/>
      <c r="JA80" s="117"/>
      <c r="JB80" s="117"/>
      <c r="JC80" s="117"/>
      <c r="JD80" s="117"/>
      <c r="JE80" s="117"/>
      <c r="JF80" s="117"/>
      <c r="JG80" s="117"/>
      <c r="JH80" s="117"/>
      <c r="JI80" s="117"/>
      <c r="JJ80" s="117"/>
      <c r="JK80" s="117"/>
      <c r="JL80" s="117"/>
      <c r="JM80" s="117"/>
      <c r="JN80" s="117"/>
      <c r="JO80" s="117"/>
      <c r="JP80" s="117"/>
      <c r="JQ80" s="117"/>
      <c r="JR80" s="117"/>
      <c r="JS80" s="117"/>
      <c r="JT80" s="117"/>
      <c r="JU80" s="117"/>
      <c r="JV80" s="117"/>
      <c r="JW80" s="117"/>
      <c r="JX80" s="117"/>
      <c r="JY80" s="117"/>
      <c r="JZ80" s="117"/>
      <c r="KA80" s="117"/>
      <c r="KB80" s="117"/>
      <c r="KC80" s="117"/>
      <c r="KD80" s="117"/>
      <c r="KE80" s="117"/>
      <c r="KF80" s="117"/>
      <c r="KG80" s="117"/>
      <c r="KH80" s="117"/>
      <c r="KI80" s="117"/>
      <c r="KJ80" s="117"/>
      <c r="KK80" s="117"/>
      <c r="KL80" s="117"/>
      <c r="KM80" s="117"/>
      <c r="KN80" s="117"/>
      <c r="KO80" s="117"/>
      <c r="KP80" s="117"/>
      <c r="KQ80" s="117"/>
      <c r="KR80" s="117"/>
      <c r="KS80" s="117"/>
      <c r="KT80" s="117"/>
      <c r="KU80" s="117"/>
      <c r="KV80" s="117"/>
      <c r="KW80" s="117"/>
      <c r="KX80" s="117"/>
      <c r="KY80" s="117"/>
      <c r="KZ80" s="117"/>
      <c r="LA80" s="117"/>
      <c r="LB80" s="117"/>
      <c r="LC80" s="117"/>
      <c r="LD80" s="117"/>
      <c r="LE80" s="117"/>
      <c r="LF80" s="117"/>
      <c r="LG80" s="117"/>
      <c r="LH80" s="117"/>
      <c r="LI80" s="117"/>
      <c r="LJ80" s="117"/>
      <c r="LK80" s="117"/>
      <c r="LL80" s="117"/>
      <c r="LM80" s="117"/>
      <c r="LN80" s="117"/>
      <c r="LO80" s="117"/>
      <c r="LP80" s="117"/>
      <c r="LQ80" s="117"/>
      <c r="LR80" s="117"/>
      <c r="LS80" s="117"/>
      <c r="LT80" s="117"/>
      <c r="LU80" s="117"/>
      <c r="LV80" s="117"/>
      <c r="LW80" s="117"/>
      <c r="LX80" s="117"/>
      <c r="LY80" s="117"/>
      <c r="LZ80" s="117"/>
      <c r="MA80" s="117"/>
      <c r="MB80" s="117"/>
      <c r="MC80" s="117"/>
      <c r="MD80" s="117"/>
      <c r="ME80" s="117"/>
      <c r="MF80" s="117"/>
      <c r="MG80" s="117"/>
      <c r="MH80" s="117"/>
      <c r="MI80" s="117"/>
      <c r="MJ80" s="117"/>
      <c r="MK80" s="117"/>
      <c r="ML80" s="117"/>
      <c r="MM80" s="117"/>
      <c r="MN80" s="117"/>
      <c r="MO80" s="117"/>
      <c r="MP80" s="117"/>
      <c r="MQ80" s="117"/>
      <c r="MR80" s="117"/>
      <c r="MS80" s="117"/>
      <c r="MT80" s="117"/>
      <c r="MU80" s="117"/>
      <c r="MV80" s="117"/>
      <c r="MW80" s="117"/>
      <c r="MX80" s="117"/>
      <c r="MY80" s="117"/>
      <c r="MZ80" s="117"/>
      <c r="NA80" s="117"/>
      <c r="NB80" s="117"/>
      <c r="NC80" s="117"/>
      <c r="ND80" s="117"/>
      <c r="NE80" s="117"/>
      <c r="NF80" s="117"/>
      <c r="NG80" s="117"/>
      <c r="NH80" s="117"/>
      <c r="NI80" s="117"/>
      <c r="NJ80" s="117"/>
      <c r="NK80" s="117"/>
      <c r="NL80" s="117"/>
      <c r="NM80" s="117"/>
      <c r="NN80" s="117"/>
      <c r="NO80" s="117"/>
      <c r="NP80" s="117"/>
      <c r="NQ80" s="117"/>
      <c r="NR80" s="117"/>
      <c r="NS80" s="117"/>
      <c r="NT80" s="117"/>
      <c r="NU80" s="117"/>
      <c r="NV80" s="117"/>
      <c r="NW80" s="117"/>
      <c r="NX80" s="117"/>
      <c r="NY80" s="117"/>
      <c r="NZ80" s="117"/>
      <c r="OA80" s="117"/>
      <c r="OB80" s="117"/>
      <c r="OC80" s="117"/>
      <c r="OD80" s="117"/>
      <c r="OE80" s="117"/>
      <c r="OF80" s="117"/>
      <c r="OG80" s="117"/>
      <c r="OH80" s="117"/>
      <c r="OI80" s="117"/>
      <c r="OJ80" s="117"/>
      <c r="OK80" s="117"/>
      <c r="OL80" s="117"/>
      <c r="OM80" s="117"/>
      <c r="ON80" s="117"/>
      <c r="OO80" s="117"/>
      <c r="OP80" s="117"/>
      <c r="OQ80" s="117"/>
      <c r="OR80" s="117"/>
      <c r="OS80" s="117"/>
      <c r="OT80" s="117"/>
      <c r="OU80" s="117"/>
      <c r="OV80" s="117"/>
      <c r="OW80" s="117"/>
      <c r="OX80" s="117"/>
      <c r="OY80" s="117"/>
      <c r="OZ80" s="117"/>
      <c r="PA80" s="117"/>
      <c r="PB80" s="117"/>
      <c r="PC80" s="117"/>
      <c r="PD80" s="117"/>
      <c r="PE80" s="117"/>
      <c r="PF80" s="117"/>
      <c r="PG80" s="117"/>
      <c r="PH80" s="117"/>
      <c r="PI80" s="117"/>
      <c r="PJ80" s="117"/>
      <c r="PK80" s="117"/>
      <c r="PL80" s="117"/>
      <c r="PM80" s="117"/>
      <c r="PN80" s="117"/>
      <c r="PO80" s="117"/>
      <c r="PP80" s="117"/>
      <c r="PQ80" s="117"/>
      <c r="PR80" s="117"/>
      <c r="PS80" s="117"/>
      <c r="PT80" s="117"/>
      <c r="PU80" s="117"/>
      <c r="PV80" s="117"/>
      <c r="PW80" s="117"/>
      <c r="PX80" s="117"/>
      <c r="PY80" s="117"/>
      <c r="PZ80" s="117"/>
      <c r="QA80" s="117"/>
      <c r="QB80" s="117"/>
      <c r="QC80" s="117"/>
      <c r="QD80" s="117"/>
      <c r="QE80" s="117"/>
      <c r="QF80" s="117"/>
      <c r="QG80" s="117"/>
      <c r="QH80" s="117"/>
      <c r="QI80" s="117"/>
      <c r="QJ80" s="117"/>
      <c r="QK80" s="117"/>
      <c r="QL80" s="117"/>
      <c r="QM80" s="117"/>
      <c r="QN80" s="117"/>
      <c r="QO80" s="117"/>
      <c r="QP80" s="117"/>
      <c r="QQ80" s="117"/>
      <c r="QR80" s="117"/>
      <c r="QS80" s="117"/>
      <c r="QT80" s="117"/>
      <c r="QU80" s="117"/>
      <c r="QV80" s="117"/>
      <c r="QW80" s="117"/>
      <c r="QX80" s="117"/>
      <c r="QY80" s="117"/>
      <c r="QZ80" s="117"/>
      <c r="RA80" s="117"/>
      <c r="RB80" s="117"/>
      <c r="RC80" s="117"/>
      <c r="RD80" s="117"/>
      <c r="RE80" s="117"/>
      <c r="RF80" s="117"/>
      <c r="RG80" s="117"/>
      <c r="RH80" s="117"/>
      <c r="RI80" s="117"/>
      <c r="RJ80" s="117"/>
      <c r="RK80" s="117"/>
      <c r="RL80" s="117"/>
      <c r="RM80" s="117"/>
      <c r="RN80" s="117"/>
      <c r="RO80" s="117"/>
      <c r="RP80" s="117"/>
      <c r="RQ80" s="117"/>
      <c r="RR80" s="117"/>
      <c r="RS80" s="117"/>
      <c r="RT80" s="117"/>
      <c r="RU80" s="117"/>
      <c r="RV80" s="117"/>
      <c r="RW80" s="117"/>
      <c r="RX80" s="117"/>
      <c r="RY80" s="117"/>
      <c r="RZ80" s="117"/>
      <c r="SA80" s="117"/>
      <c r="SB80" s="117"/>
      <c r="SC80" s="117"/>
      <c r="SD80" s="117"/>
      <c r="SE80" s="117"/>
      <c r="SF80" s="117"/>
      <c r="SG80" s="117"/>
      <c r="SH80" s="117"/>
      <c r="SI80" s="117"/>
      <c r="SJ80" s="117"/>
      <c r="SK80" s="117"/>
      <c r="SL80" s="117"/>
      <c r="SM80" s="117"/>
      <c r="SN80" s="117"/>
      <c r="SO80" s="117"/>
      <c r="SP80" s="117"/>
      <c r="SQ80" s="117"/>
      <c r="SR80" s="117"/>
      <c r="SS80" s="117"/>
      <c r="ST80" s="117"/>
      <c r="SU80" s="117"/>
      <c r="SV80" s="117"/>
      <c r="SW80" s="117"/>
      <c r="SX80" s="117"/>
      <c r="SY80" s="117"/>
      <c r="SZ80" s="117"/>
      <c r="TA80" s="117"/>
      <c r="TB80" s="117"/>
      <c r="TC80" s="117"/>
      <c r="TD80" s="117"/>
      <c r="TE80" s="117"/>
      <c r="TF80" s="117"/>
      <c r="TG80" s="117"/>
      <c r="TH80" s="117"/>
      <c r="TI80" s="117"/>
      <c r="TJ80" s="117"/>
      <c r="TK80" s="117"/>
      <c r="TL80" s="117"/>
      <c r="TM80" s="117"/>
      <c r="TN80" s="117"/>
      <c r="TO80" s="117"/>
      <c r="TP80" s="117"/>
      <c r="TQ80" s="117"/>
      <c r="TR80" s="117"/>
      <c r="TS80" s="117"/>
      <c r="TT80" s="117"/>
      <c r="TU80" s="117"/>
      <c r="TV80" s="117"/>
      <c r="TW80" s="117"/>
      <c r="TX80" s="117"/>
      <c r="TY80" s="117"/>
      <c r="TZ80" s="117"/>
      <c r="UA80" s="117"/>
      <c r="UB80" s="117"/>
      <c r="UC80" s="117"/>
      <c r="UD80" s="117"/>
      <c r="UE80" s="117"/>
      <c r="UF80" s="117"/>
      <c r="UG80" s="117"/>
      <c r="UH80" s="117"/>
      <c r="UI80" s="117"/>
      <c r="UJ80" s="117"/>
      <c r="UK80" s="117"/>
      <c r="UL80" s="117"/>
      <c r="UM80" s="117"/>
      <c r="UN80" s="117"/>
      <c r="UO80" s="117"/>
      <c r="UP80" s="117"/>
      <c r="UQ80" s="117"/>
      <c r="UR80" s="117"/>
      <c r="US80" s="117"/>
      <c r="UT80" s="117"/>
      <c r="UU80" s="117"/>
      <c r="UV80" s="117"/>
      <c r="UW80" s="117"/>
      <c r="UX80" s="117"/>
      <c r="UY80" s="117"/>
      <c r="UZ80" s="117"/>
      <c r="VA80" s="117"/>
      <c r="VB80" s="117"/>
      <c r="VC80" s="117"/>
      <c r="VD80" s="117"/>
      <c r="VE80" s="117"/>
      <c r="VF80" s="117"/>
      <c r="VG80" s="117"/>
      <c r="VH80" s="117"/>
      <c r="VI80" s="117"/>
      <c r="VJ80" s="117"/>
      <c r="VK80" s="117"/>
      <c r="VL80" s="117"/>
      <c r="VM80" s="117"/>
      <c r="VN80" s="117"/>
      <c r="VO80" s="117"/>
      <c r="VP80" s="117"/>
      <c r="VQ80" s="117"/>
      <c r="VR80" s="117"/>
      <c r="VS80" s="117"/>
      <c r="VT80" s="117"/>
      <c r="VU80" s="117"/>
      <c r="VV80" s="117"/>
      <c r="VW80" s="117"/>
      <c r="VX80" s="117"/>
      <c r="VY80" s="117"/>
      <c r="VZ80" s="117"/>
      <c r="WA80" s="117"/>
      <c r="WB80" s="117"/>
      <c r="WC80" s="117"/>
      <c r="WD80" s="117"/>
      <c r="WE80" s="117"/>
      <c r="WF80" s="117"/>
      <c r="WG80" s="117"/>
      <c r="WH80" s="117"/>
      <c r="WI80" s="117"/>
      <c r="WJ80" s="117"/>
      <c r="WK80" s="117"/>
      <c r="WL80" s="117"/>
      <c r="WM80" s="117"/>
      <c r="WN80" s="117"/>
      <c r="WO80" s="117"/>
      <c r="WP80" s="117"/>
      <c r="WQ80" s="117"/>
      <c r="WR80" s="117"/>
      <c r="WS80" s="117"/>
      <c r="WT80" s="117"/>
      <c r="WU80" s="117"/>
      <c r="WV80" s="117"/>
      <c r="WW80" s="117"/>
      <c r="WX80" s="117"/>
      <c r="WY80" s="117"/>
      <c r="WZ80" s="117"/>
      <c r="XA80" s="117"/>
      <c r="XB80" s="117"/>
      <c r="XC80" s="117"/>
      <c r="XD80" s="117"/>
      <c r="XE80" s="117"/>
      <c r="XF80" s="117"/>
      <c r="XG80" s="117"/>
      <c r="XH80" s="117"/>
      <c r="XI80" s="117"/>
      <c r="XJ80" s="117"/>
      <c r="XK80" s="117"/>
      <c r="XL80" s="117"/>
      <c r="XM80" s="117"/>
      <c r="XN80" s="117"/>
      <c r="XO80" s="117"/>
      <c r="XP80" s="117"/>
      <c r="XQ80" s="117"/>
      <c r="XR80" s="117"/>
      <c r="XS80" s="117"/>
      <c r="XT80" s="117"/>
      <c r="XU80" s="117"/>
      <c r="XV80" s="117"/>
      <c r="XW80" s="117"/>
      <c r="XX80" s="117"/>
      <c r="XY80" s="117"/>
      <c r="XZ80" s="117"/>
      <c r="YA80" s="117"/>
      <c r="YB80" s="117"/>
      <c r="YC80" s="117"/>
      <c r="YD80" s="117"/>
      <c r="YE80" s="117"/>
      <c r="YF80" s="117"/>
      <c r="YG80" s="117"/>
      <c r="YH80" s="117"/>
      <c r="YI80" s="117"/>
      <c r="YJ80" s="117"/>
      <c r="YK80" s="117"/>
      <c r="YL80" s="117"/>
      <c r="YM80" s="117"/>
      <c r="YN80" s="117"/>
      <c r="YO80" s="117"/>
      <c r="YP80" s="117"/>
      <c r="YQ80" s="117"/>
      <c r="YR80" s="117"/>
      <c r="YS80" s="117"/>
      <c r="YT80" s="117"/>
      <c r="YU80" s="117"/>
      <c r="YV80" s="117"/>
      <c r="YW80" s="117"/>
      <c r="YX80" s="117"/>
      <c r="YY80" s="117"/>
      <c r="YZ80" s="117"/>
      <c r="ZA80" s="117"/>
      <c r="ZB80" s="117"/>
      <c r="ZC80" s="117"/>
      <c r="ZD80" s="117"/>
      <c r="ZE80" s="117"/>
      <c r="ZF80" s="117"/>
      <c r="ZG80" s="117"/>
      <c r="ZH80" s="117"/>
      <c r="ZI80" s="117"/>
      <c r="ZJ80" s="117"/>
      <c r="ZK80" s="117"/>
      <c r="ZL80" s="117"/>
      <c r="ZM80" s="117"/>
      <c r="ZN80" s="117"/>
      <c r="ZO80" s="117"/>
      <c r="ZP80" s="117"/>
      <c r="ZQ80" s="117"/>
      <c r="ZR80" s="117"/>
      <c r="ZS80" s="117"/>
      <c r="ZT80" s="117"/>
      <c r="ZU80" s="117"/>
      <c r="ZV80" s="117"/>
      <c r="ZW80" s="117"/>
      <c r="ZX80" s="117"/>
      <c r="ZY80" s="117"/>
      <c r="ZZ80" s="117"/>
      <c r="AAA80" s="117"/>
      <c r="AAB80" s="117"/>
      <c r="AAC80" s="117"/>
      <c r="AAD80" s="117"/>
      <c r="AAE80" s="117"/>
      <c r="AAF80" s="117"/>
      <c r="AAG80" s="117"/>
      <c r="AAH80" s="117"/>
      <c r="AAI80" s="117"/>
      <c r="AAJ80" s="117"/>
      <c r="AAK80" s="117"/>
      <c r="AAL80" s="117"/>
      <c r="AAM80" s="117"/>
      <c r="AAN80" s="117"/>
      <c r="AAO80" s="117"/>
      <c r="AAP80" s="117"/>
      <c r="AAQ80" s="117"/>
      <c r="AAR80" s="117"/>
      <c r="AAS80" s="117"/>
      <c r="AAT80" s="117"/>
      <c r="AAU80" s="117"/>
      <c r="AAV80" s="117"/>
      <c r="AAW80" s="117"/>
      <c r="AAX80" s="117"/>
      <c r="AAY80" s="117"/>
      <c r="AAZ80" s="117"/>
      <c r="ABA80" s="117"/>
      <c r="ABB80" s="117"/>
      <c r="ABC80" s="117"/>
      <c r="ABD80" s="117"/>
      <c r="ABE80" s="117"/>
      <c r="ABF80" s="117"/>
      <c r="ABG80" s="117"/>
      <c r="ABH80" s="117"/>
      <c r="ABI80" s="117"/>
      <c r="ABJ80" s="117"/>
      <c r="ABK80" s="117"/>
      <c r="ABL80" s="117"/>
      <c r="ABM80" s="117"/>
      <c r="ABN80" s="117"/>
      <c r="ABO80" s="117"/>
      <c r="ABP80" s="117"/>
      <c r="ABQ80" s="117"/>
      <c r="ABR80" s="117"/>
      <c r="ABS80" s="117"/>
      <c r="ABT80" s="117"/>
      <c r="ABU80" s="117"/>
      <c r="ABV80" s="117"/>
      <c r="ABW80" s="117"/>
      <c r="ABX80" s="117"/>
      <c r="ABY80" s="117"/>
      <c r="ABZ80" s="117"/>
      <c r="ACA80" s="117"/>
      <c r="ACB80" s="117"/>
      <c r="ACC80" s="117"/>
      <c r="ACD80" s="117"/>
      <c r="ACE80" s="117"/>
      <c r="ACF80" s="117"/>
      <c r="ACG80" s="117"/>
      <c r="ACH80" s="117"/>
      <c r="ACI80" s="117"/>
      <c r="ACJ80" s="117"/>
      <c r="ACK80" s="117"/>
      <c r="ACL80" s="117"/>
      <c r="ACM80" s="117"/>
      <c r="ACN80" s="117"/>
      <c r="ACO80" s="117"/>
      <c r="ACP80" s="117"/>
      <c r="ACQ80" s="117"/>
      <c r="ACR80" s="117"/>
      <c r="ACS80" s="117"/>
      <c r="ACT80" s="117"/>
      <c r="ACU80" s="117"/>
      <c r="ACV80" s="117"/>
      <c r="ACW80" s="117"/>
      <c r="ACX80" s="117"/>
      <c r="ACY80" s="117"/>
      <c r="ACZ80" s="117"/>
      <c r="ADA80" s="117"/>
      <c r="ADB80" s="117"/>
      <c r="ADC80" s="117"/>
      <c r="ADD80" s="117"/>
      <c r="ADE80" s="117"/>
      <c r="ADF80" s="117"/>
      <c r="ADG80" s="117"/>
      <c r="ADH80" s="117"/>
      <c r="ADI80" s="117"/>
      <c r="ADJ80" s="117"/>
      <c r="ADK80" s="117"/>
      <c r="ADL80" s="117"/>
      <c r="ADM80" s="117"/>
      <c r="ADN80" s="117"/>
      <c r="ADO80" s="117"/>
      <c r="ADP80" s="117"/>
      <c r="ADQ80" s="117"/>
      <c r="ADR80" s="117"/>
      <c r="ADS80" s="117"/>
      <c r="ADT80" s="117"/>
      <c r="ADU80" s="117"/>
      <c r="ADV80" s="117"/>
      <c r="ADW80" s="117"/>
      <c r="ADX80" s="117"/>
      <c r="ADY80" s="117"/>
      <c r="ADZ80" s="117"/>
      <c r="AEA80" s="117"/>
      <c r="AEB80" s="117"/>
      <c r="AEC80" s="117"/>
      <c r="AED80" s="117"/>
      <c r="AEE80" s="117"/>
      <c r="AEF80" s="117"/>
      <c r="AEG80" s="117"/>
      <c r="AEH80" s="117"/>
      <c r="AEI80" s="117"/>
      <c r="AEJ80" s="117"/>
      <c r="AEK80" s="117"/>
      <c r="AEL80" s="117"/>
      <c r="AEM80" s="117"/>
      <c r="AEN80" s="117"/>
      <c r="AEO80" s="117"/>
      <c r="AEP80" s="117"/>
      <c r="AEQ80" s="117"/>
      <c r="AER80" s="117"/>
      <c r="AES80" s="117"/>
      <c r="AET80" s="117"/>
      <c r="AEU80" s="117"/>
      <c r="AEV80" s="117"/>
      <c r="AEW80" s="117"/>
      <c r="AEX80" s="117"/>
      <c r="AEY80" s="117"/>
      <c r="AEZ80" s="117"/>
      <c r="AFA80" s="117"/>
      <c r="AFB80" s="117"/>
      <c r="AFC80" s="117"/>
      <c r="AFD80" s="117"/>
      <c r="AFE80" s="117"/>
      <c r="AFF80" s="117"/>
      <c r="AFG80" s="117"/>
      <c r="AFH80" s="117"/>
      <c r="AFI80" s="117"/>
      <c r="AFJ80" s="117"/>
      <c r="AFK80" s="117"/>
      <c r="AFL80" s="117"/>
      <c r="AFM80" s="117"/>
      <c r="AFN80" s="117"/>
      <c r="AFO80" s="117"/>
      <c r="AFP80" s="117"/>
      <c r="AFQ80" s="117"/>
      <c r="AFR80" s="117"/>
      <c r="AFS80" s="117"/>
      <c r="AFT80" s="117"/>
      <c r="AFU80" s="117"/>
      <c r="AFV80" s="117"/>
      <c r="AFW80" s="117"/>
      <c r="AFX80" s="117"/>
      <c r="AFY80" s="117"/>
      <c r="AFZ80" s="117"/>
      <c r="AGA80" s="117"/>
      <c r="AGB80" s="117"/>
      <c r="AGC80" s="117"/>
      <c r="AGD80" s="117"/>
      <c r="AGE80" s="117"/>
      <c r="AGF80" s="117"/>
      <c r="AGG80" s="117"/>
      <c r="AGH80" s="117"/>
      <c r="AGI80" s="117"/>
      <c r="AGJ80" s="117"/>
      <c r="AGK80" s="117"/>
      <c r="AGL80" s="117"/>
      <c r="AGM80" s="117"/>
      <c r="AGN80" s="117"/>
      <c r="AGO80" s="117"/>
      <c r="AGP80" s="117"/>
      <c r="AGQ80" s="117"/>
      <c r="AGR80" s="117"/>
      <c r="AGS80" s="117"/>
      <c r="AGT80" s="117"/>
      <c r="AGU80" s="117"/>
      <c r="AGV80" s="117"/>
      <c r="AGW80" s="117"/>
      <c r="AGX80" s="117"/>
      <c r="AGY80" s="117"/>
      <c r="AGZ80" s="117"/>
      <c r="AHA80" s="117"/>
      <c r="AHB80" s="117"/>
      <c r="AHC80" s="117"/>
      <c r="AHD80" s="117"/>
      <c r="AHE80" s="117"/>
      <c r="AHF80" s="117"/>
      <c r="AHG80" s="117"/>
      <c r="AHH80" s="117"/>
      <c r="AHI80" s="117"/>
      <c r="AHJ80" s="117"/>
      <c r="AHK80" s="117"/>
      <c r="AHL80" s="117"/>
      <c r="AHM80" s="117"/>
      <c r="AHN80" s="117"/>
      <c r="AHO80" s="117"/>
      <c r="AHP80" s="117"/>
      <c r="AHQ80" s="117"/>
      <c r="AHR80" s="117"/>
      <c r="AHS80" s="117"/>
      <c r="AHT80" s="117"/>
      <c r="AHU80" s="117"/>
      <c r="AHV80" s="117"/>
      <c r="AHW80" s="117"/>
      <c r="AHX80" s="117"/>
      <c r="AHY80" s="117"/>
      <c r="AHZ80" s="117"/>
      <c r="AIA80" s="117"/>
      <c r="AIB80" s="117"/>
      <c r="AIC80" s="117"/>
      <c r="AID80" s="117"/>
      <c r="AIE80" s="117"/>
      <c r="AIF80" s="117"/>
      <c r="AIG80" s="117"/>
      <c r="AIH80" s="117"/>
      <c r="AII80" s="117"/>
      <c r="AIJ80" s="117"/>
      <c r="AIK80" s="117"/>
      <c r="AIL80" s="117"/>
      <c r="AIM80" s="117"/>
      <c r="AIN80" s="117"/>
      <c r="AIO80" s="117"/>
      <c r="AIP80" s="117"/>
      <c r="AIQ80" s="117"/>
      <c r="AIR80" s="117"/>
      <c r="AIS80" s="117"/>
      <c r="AIT80" s="117"/>
      <c r="AIU80" s="117"/>
      <c r="AIV80" s="117"/>
      <c r="AIW80" s="117"/>
      <c r="AIX80" s="117"/>
      <c r="AIY80" s="117"/>
      <c r="AIZ80" s="117"/>
      <c r="AJA80" s="117"/>
      <c r="AJB80" s="117"/>
      <c r="AJC80" s="117"/>
      <c r="AJD80" s="117"/>
      <c r="AJE80" s="117"/>
      <c r="AJF80" s="117"/>
      <c r="AJG80" s="117"/>
      <c r="AJH80" s="117"/>
      <c r="AJI80" s="117"/>
      <c r="AJJ80" s="117"/>
      <c r="AJK80" s="117"/>
      <c r="AJL80" s="117"/>
      <c r="AJM80" s="117"/>
      <c r="AJN80" s="117"/>
      <c r="AJO80" s="117"/>
      <c r="AJP80" s="117"/>
      <c r="AJQ80" s="117"/>
      <c r="AJR80" s="117"/>
      <c r="AJS80" s="117"/>
      <c r="AJT80" s="117"/>
      <c r="AJU80" s="117"/>
      <c r="AJV80" s="117"/>
      <c r="AJW80" s="117"/>
      <c r="AJX80" s="117"/>
      <c r="AJY80" s="117"/>
      <c r="AJZ80" s="117"/>
      <c r="AKA80" s="117"/>
      <c r="AKB80" s="117"/>
      <c r="AKC80" s="117"/>
      <c r="AKD80" s="117"/>
      <c r="AKE80" s="117"/>
      <c r="AKF80" s="117"/>
      <c r="AKG80" s="117"/>
      <c r="AKH80" s="117"/>
      <c r="AKI80" s="117"/>
      <c r="AKJ80" s="117"/>
      <c r="AKK80" s="117"/>
      <c r="AKL80" s="117"/>
      <c r="AKM80" s="117"/>
      <c r="AKN80" s="117"/>
      <c r="AKO80" s="117"/>
      <c r="AKP80" s="117"/>
      <c r="AKQ80" s="117"/>
      <c r="AKR80" s="117"/>
      <c r="AKS80" s="117"/>
      <c r="AKT80" s="117"/>
      <c r="AKU80" s="117"/>
      <c r="AKV80" s="117"/>
      <c r="AKW80" s="117"/>
      <c r="AKX80" s="117"/>
      <c r="AKY80" s="117"/>
      <c r="AKZ80" s="117"/>
      <c r="ALA80" s="117"/>
      <c r="ALB80" s="117"/>
      <c r="ALC80" s="117"/>
      <c r="ALD80" s="117"/>
      <c r="ALE80" s="117"/>
      <c r="ALF80" s="117"/>
      <c r="ALG80" s="117"/>
      <c r="ALH80" s="117"/>
      <c r="ALI80" s="117"/>
      <c r="ALJ80" s="117"/>
      <c r="ALK80" s="117"/>
      <c r="ALL80" s="117"/>
      <c r="ALM80" s="117"/>
      <c r="ALN80" s="117"/>
      <c r="ALO80" s="117"/>
      <c r="ALP80" s="117"/>
      <c r="ALQ80" s="117"/>
      <c r="ALR80" s="117"/>
      <c r="ALS80" s="117"/>
      <c r="ALT80" s="117"/>
      <c r="ALU80" s="117"/>
      <c r="ALV80" s="117"/>
      <c r="ALW80" s="117"/>
      <c r="ALX80" s="117"/>
      <c r="ALY80" s="117"/>
      <c r="ALZ80" s="117"/>
      <c r="AMA80" s="117"/>
      <c r="AMB80" s="117"/>
      <c r="AMC80" s="117"/>
      <c r="AMD80" s="117"/>
      <c r="AME80" s="117"/>
      <c r="AMF80" s="117"/>
      <c r="AMG80" s="117"/>
      <c r="AMH80" s="117"/>
      <c r="AMI80" s="117"/>
    </row>
    <row r="81" spans="1:1023" ht="63">
      <c r="A81" s="10">
        <v>11</v>
      </c>
      <c r="B81" s="196"/>
      <c r="C81" s="10">
        <v>2</v>
      </c>
      <c r="D81" s="4" t="s">
        <v>142</v>
      </c>
      <c r="E81" s="49" t="s">
        <v>91</v>
      </c>
      <c r="F81" s="5" t="s">
        <v>29</v>
      </c>
      <c r="G81" s="10">
        <v>1</v>
      </c>
      <c r="H81" s="10">
        <v>0</v>
      </c>
      <c r="I81" s="10">
        <v>0</v>
      </c>
      <c r="J81" s="198"/>
      <c r="K81" s="122">
        <v>36</v>
      </c>
      <c r="L81" s="10"/>
      <c r="M81" s="10">
        <v>10</v>
      </c>
      <c r="N81" s="50">
        <f t="shared" si="7"/>
        <v>720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  <c r="AMI81" s="11"/>
    </row>
    <row r="82" spans="1:1023" ht="31.5">
      <c r="A82" s="10">
        <v>12</v>
      </c>
      <c r="B82" s="196"/>
      <c r="C82" s="10">
        <v>2</v>
      </c>
      <c r="D82" s="4" t="s">
        <v>143</v>
      </c>
      <c r="E82" s="5" t="s">
        <v>95</v>
      </c>
      <c r="F82" s="18" t="s">
        <v>29</v>
      </c>
      <c r="G82" s="51">
        <v>1</v>
      </c>
      <c r="H82" s="51">
        <v>0</v>
      </c>
      <c r="I82" s="51">
        <v>0</v>
      </c>
      <c r="J82" s="198"/>
      <c r="K82" s="130">
        <v>36</v>
      </c>
      <c r="L82" s="51"/>
      <c r="M82" s="51">
        <v>10</v>
      </c>
      <c r="N82" s="25">
        <f t="shared" si="7"/>
        <v>720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  <c r="AMI82" s="11"/>
    </row>
    <row r="83" spans="1:1023" ht="31.5">
      <c r="A83" s="4">
        <v>13</v>
      </c>
      <c r="B83" s="95" t="s">
        <v>108</v>
      </c>
      <c r="C83" s="4">
        <v>2</v>
      </c>
      <c r="D83" s="4" t="s">
        <v>109</v>
      </c>
      <c r="E83" s="5" t="s">
        <v>93</v>
      </c>
      <c r="F83" s="4">
        <v>10</v>
      </c>
      <c r="G83" s="4">
        <v>2</v>
      </c>
      <c r="H83" s="4">
        <v>0</v>
      </c>
      <c r="I83" s="4">
        <v>0</v>
      </c>
      <c r="J83" s="4">
        <v>4</v>
      </c>
      <c r="K83" s="93">
        <v>42</v>
      </c>
      <c r="L83" s="93"/>
      <c r="M83" s="4">
        <v>20</v>
      </c>
      <c r="N83" s="25">
        <f t="shared" si="7"/>
        <v>1680</v>
      </c>
    </row>
    <row r="84" spans="1:1023" ht="31.5">
      <c r="A84" s="4">
        <v>14</v>
      </c>
      <c r="B84" s="95" t="s">
        <v>76</v>
      </c>
      <c r="C84" s="4">
        <v>4</v>
      </c>
      <c r="D84" s="4" t="s">
        <v>92</v>
      </c>
      <c r="E84" s="5" t="s">
        <v>26</v>
      </c>
      <c r="F84" s="4">
        <v>12</v>
      </c>
      <c r="G84" s="4">
        <v>3</v>
      </c>
      <c r="H84" s="4">
        <v>0</v>
      </c>
      <c r="I84" s="4">
        <v>0</v>
      </c>
      <c r="J84" s="21">
        <v>12</v>
      </c>
      <c r="K84" s="93">
        <v>42</v>
      </c>
      <c r="L84" s="93"/>
      <c r="M84" s="4">
        <v>36</v>
      </c>
      <c r="N84" s="25">
        <f t="shared" si="7"/>
        <v>6048</v>
      </c>
    </row>
    <row r="85" spans="1:1023" ht="15.75">
      <c r="A85" s="169">
        <v>15</v>
      </c>
      <c r="B85" s="95" t="s">
        <v>49</v>
      </c>
      <c r="C85" s="4">
        <v>2</v>
      </c>
      <c r="D85" s="169" t="s">
        <v>110</v>
      </c>
      <c r="E85" s="168" t="s">
        <v>86</v>
      </c>
      <c r="F85" s="169">
        <v>12</v>
      </c>
      <c r="G85" s="169">
        <v>1</v>
      </c>
      <c r="H85" s="169">
        <v>0</v>
      </c>
      <c r="I85" s="169">
        <v>0</v>
      </c>
      <c r="J85" s="21">
        <v>2</v>
      </c>
      <c r="K85" s="93">
        <v>42</v>
      </c>
      <c r="L85" s="93"/>
      <c r="M85" s="169">
        <v>12</v>
      </c>
      <c r="N85" s="25">
        <f t="shared" si="7"/>
        <v>1008</v>
      </c>
    </row>
    <row r="86" spans="1:1023" ht="31.5">
      <c r="A86" s="169"/>
      <c r="B86" s="95" t="s">
        <v>30</v>
      </c>
      <c r="C86" s="4">
        <v>2</v>
      </c>
      <c r="D86" s="169"/>
      <c r="E86" s="168"/>
      <c r="F86" s="169"/>
      <c r="G86" s="169"/>
      <c r="H86" s="169"/>
      <c r="I86" s="169"/>
      <c r="J86" s="4">
        <v>2</v>
      </c>
      <c r="K86" s="93">
        <v>42</v>
      </c>
      <c r="L86" s="93"/>
      <c r="M86" s="169"/>
      <c r="N86" s="25">
        <f t="shared" si="7"/>
        <v>0</v>
      </c>
    </row>
    <row r="87" spans="1:1023" ht="31.5">
      <c r="A87" s="4">
        <v>16</v>
      </c>
      <c r="B87" s="96" t="s">
        <v>111</v>
      </c>
      <c r="C87" s="4">
        <v>2</v>
      </c>
      <c r="D87" s="22" t="s">
        <v>112</v>
      </c>
      <c r="E87" s="5" t="s">
        <v>91</v>
      </c>
      <c r="F87" s="4">
        <v>10</v>
      </c>
      <c r="G87" s="4">
        <v>1</v>
      </c>
      <c r="H87" s="4">
        <v>0</v>
      </c>
      <c r="I87" s="23">
        <v>0</v>
      </c>
      <c r="J87" s="4">
        <v>2</v>
      </c>
      <c r="K87" s="69">
        <v>42</v>
      </c>
      <c r="L87" s="94"/>
      <c r="M87" s="24">
        <v>10</v>
      </c>
      <c r="N87" s="25">
        <f t="shared" si="7"/>
        <v>840</v>
      </c>
    </row>
    <row r="88" spans="1:1023" ht="48" customHeight="1">
      <c r="A88" s="181" t="s">
        <v>54</v>
      </c>
      <c r="B88" s="181"/>
      <c r="C88" s="181"/>
      <c r="D88" s="181"/>
      <c r="E88" s="181"/>
      <c r="F88" s="181"/>
      <c r="G88" s="86">
        <f>SUM(G67:G87)</f>
        <v>34</v>
      </c>
      <c r="H88" s="86">
        <f t="shared" ref="H88:N88" si="8">SUM(H67:H87)</f>
        <v>0</v>
      </c>
      <c r="I88" s="86">
        <f t="shared" si="8"/>
        <v>0</v>
      </c>
      <c r="J88" s="86">
        <f t="shared" si="8"/>
        <v>90</v>
      </c>
      <c r="K88" s="86">
        <f t="shared" si="8"/>
        <v>822</v>
      </c>
      <c r="L88" s="86">
        <f t="shared" si="8"/>
        <v>0</v>
      </c>
      <c r="M88" s="86">
        <f t="shared" si="8"/>
        <v>293</v>
      </c>
      <c r="N88" s="86">
        <f t="shared" si="8"/>
        <v>28524</v>
      </c>
    </row>
    <row r="89" spans="1:1023" ht="24" customHeight="1">
      <c r="A89" s="164" t="s">
        <v>157</v>
      </c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6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</row>
    <row r="90" spans="1:1023" ht="16.5" customHeight="1">
      <c r="A90" s="97">
        <v>1</v>
      </c>
      <c r="B90" s="97"/>
      <c r="C90" s="97">
        <v>30</v>
      </c>
      <c r="D90" s="97" t="s">
        <v>152</v>
      </c>
      <c r="E90" s="97"/>
      <c r="F90" s="97"/>
      <c r="G90" s="98"/>
      <c r="H90" s="98"/>
      <c r="I90" s="98"/>
      <c r="J90" s="98"/>
      <c r="K90" s="98">
        <v>1</v>
      </c>
      <c r="L90" s="98"/>
      <c r="M90" s="98">
        <v>15</v>
      </c>
      <c r="N90" s="98">
        <f>M90*K90*C90</f>
        <v>450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</row>
    <row r="91" spans="1:1023" ht="15.75" customHeight="1">
      <c r="A91" s="97">
        <v>2</v>
      </c>
      <c r="B91" s="97"/>
      <c r="C91" s="97">
        <v>30</v>
      </c>
      <c r="D91" s="97" t="s">
        <v>153</v>
      </c>
      <c r="E91" s="97"/>
      <c r="F91" s="97"/>
      <c r="G91" s="98"/>
      <c r="H91" s="98"/>
      <c r="I91" s="98"/>
      <c r="J91" s="98"/>
      <c r="K91" s="98">
        <v>1</v>
      </c>
      <c r="L91" s="98"/>
      <c r="M91" s="98">
        <v>10</v>
      </c>
      <c r="N91" s="98">
        <f t="shared" ref="N91:N102" si="9">M91*K91*C91</f>
        <v>300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</row>
    <row r="92" spans="1:1023" ht="16.5" customHeight="1">
      <c r="A92" s="97">
        <v>3</v>
      </c>
      <c r="B92" s="97"/>
      <c r="C92" s="97">
        <v>30</v>
      </c>
      <c r="D92" s="97" t="s">
        <v>154</v>
      </c>
      <c r="E92" s="97"/>
      <c r="F92" s="97"/>
      <c r="G92" s="98"/>
      <c r="H92" s="98"/>
      <c r="I92" s="98"/>
      <c r="J92" s="98"/>
      <c r="K92" s="98">
        <v>1</v>
      </c>
      <c r="L92" s="98"/>
      <c r="M92" s="98">
        <v>15</v>
      </c>
      <c r="N92" s="98">
        <f t="shared" si="9"/>
        <v>450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</row>
    <row r="93" spans="1:1023" ht="16.5" customHeight="1">
      <c r="A93" s="97">
        <v>4</v>
      </c>
      <c r="B93" s="97"/>
      <c r="C93" s="97">
        <v>30</v>
      </c>
      <c r="D93" s="97" t="s">
        <v>155</v>
      </c>
      <c r="E93" s="97"/>
      <c r="F93" s="97"/>
      <c r="G93" s="98"/>
      <c r="H93" s="98"/>
      <c r="I93" s="98"/>
      <c r="J93" s="98"/>
      <c r="K93" s="98">
        <v>1</v>
      </c>
      <c r="L93" s="98"/>
      <c r="M93" s="98">
        <v>10</v>
      </c>
      <c r="N93" s="98">
        <f t="shared" si="9"/>
        <v>300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</row>
    <row r="94" spans="1:1023" ht="16.5" customHeight="1">
      <c r="A94" s="97">
        <v>5</v>
      </c>
      <c r="B94" s="97"/>
      <c r="C94" s="97">
        <v>33</v>
      </c>
      <c r="D94" s="99" t="s">
        <v>156</v>
      </c>
      <c r="E94" s="97"/>
      <c r="F94" s="97"/>
      <c r="G94" s="98"/>
      <c r="H94" s="98"/>
      <c r="I94" s="98"/>
      <c r="J94" s="98"/>
      <c r="K94" s="98">
        <v>3</v>
      </c>
      <c r="L94" s="98"/>
      <c r="M94" s="98">
        <v>20</v>
      </c>
      <c r="N94" s="98">
        <f t="shared" si="9"/>
        <v>1980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</row>
    <row r="95" spans="1:1023" ht="0.75" customHeight="1">
      <c r="A95" s="97">
        <v>6</v>
      </c>
      <c r="B95" s="97"/>
      <c r="C95" s="100"/>
      <c r="D95" s="101" t="s">
        <v>144</v>
      </c>
      <c r="E95" s="102"/>
      <c r="F95" s="97"/>
      <c r="G95" s="98"/>
      <c r="H95" s="98"/>
      <c r="I95" s="98"/>
      <c r="J95" s="98"/>
      <c r="K95" s="98"/>
      <c r="L95" s="98"/>
      <c r="M95" s="98"/>
      <c r="N95" s="98">
        <f t="shared" si="9"/>
        <v>0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  <c r="NV95" s="11"/>
      <c r="NW95" s="11"/>
      <c r="NX95" s="11"/>
      <c r="NY95" s="11"/>
      <c r="NZ95" s="11"/>
      <c r="OA95" s="11"/>
      <c r="OB95" s="11"/>
      <c r="OC95" s="11"/>
      <c r="OD95" s="11"/>
      <c r="OE95" s="11"/>
      <c r="OF95" s="11"/>
      <c r="OG95" s="11"/>
      <c r="OH95" s="11"/>
      <c r="OI95" s="11"/>
      <c r="OJ95" s="11"/>
      <c r="OK95" s="11"/>
      <c r="OL95" s="11"/>
      <c r="OM95" s="11"/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11"/>
      <c r="OZ95" s="11"/>
      <c r="PA95" s="11"/>
      <c r="PB95" s="11"/>
      <c r="PC95" s="11"/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</row>
    <row r="96" spans="1:1023" ht="16.5" hidden="1" customHeight="1">
      <c r="A96" s="97">
        <v>7</v>
      </c>
      <c r="B96" s="97"/>
      <c r="C96" s="100"/>
      <c r="D96" s="101" t="s">
        <v>144</v>
      </c>
      <c r="E96" s="102"/>
      <c r="F96" s="97"/>
      <c r="G96" s="98"/>
      <c r="H96" s="98"/>
      <c r="I96" s="98"/>
      <c r="J96" s="98"/>
      <c r="K96" s="98"/>
      <c r="L96" s="98"/>
      <c r="M96" s="98"/>
      <c r="N96" s="98">
        <f t="shared" si="9"/>
        <v>0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</row>
    <row r="97" spans="1:1023" ht="16.5" hidden="1" customHeight="1">
      <c r="A97" s="97">
        <v>8</v>
      </c>
      <c r="B97" s="97"/>
      <c r="C97" s="100"/>
      <c r="D97" s="101" t="s">
        <v>144</v>
      </c>
      <c r="E97" s="102"/>
      <c r="F97" s="97"/>
      <c r="G97" s="98"/>
      <c r="H97" s="98"/>
      <c r="I97" s="98"/>
      <c r="J97" s="98"/>
      <c r="K97" s="98"/>
      <c r="L97" s="98"/>
      <c r="M97" s="98"/>
      <c r="N97" s="98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</row>
    <row r="98" spans="1:1023" ht="16.5" hidden="1" customHeight="1">
      <c r="A98" s="97">
        <v>9</v>
      </c>
      <c r="B98" s="97"/>
      <c r="C98" s="100"/>
      <c r="D98" s="101" t="s">
        <v>144</v>
      </c>
      <c r="E98" s="102"/>
      <c r="F98" s="97"/>
      <c r="G98" s="98"/>
      <c r="H98" s="98"/>
      <c r="I98" s="98"/>
      <c r="J98" s="98"/>
      <c r="K98" s="98"/>
      <c r="L98" s="98"/>
      <c r="M98" s="98"/>
      <c r="N98" s="98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</row>
    <row r="99" spans="1:1023" ht="16.5" hidden="1" customHeight="1">
      <c r="A99" s="97">
        <v>10</v>
      </c>
      <c r="B99" s="97"/>
      <c r="C99" s="100"/>
      <c r="D99" s="101" t="s">
        <v>144</v>
      </c>
      <c r="E99" s="102"/>
      <c r="F99" s="97"/>
      <c r="G99" s="98"/>
      <c r="H99" s="98"/>
      <c r="I99" s="98"/>
      <c r="J99" s="98"/>
      <c r="K99" s="98"/>
      <c r="L99" s="98"/>
      <c r="M99" s="98"/>
      <c r="N99" s="98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</row>
    <row r="100" spans="1:1023" ht="16.5" hidden="1" customHeight="1">
      <c r="A100" s="97">
        <v>11</v>
      </c>
      <c r="B100" s="97"/>
      <c r="C100" s="100"/>
      <c r="D100" s="103" t="s">
        <v>144</v>
      </c>
      <c r="E100" s="102"/>
      <c r="F100" s="97"/>
      <c r="G100" s="98"/>
      <c r="H100" s="98"/>
      <c r="I100" s="98"/>
      <c r="J100" s="98"/>
      <c r="K100" s="98"/>
      <c r="L100" s="98"/>
      <c r="M100" s="98"/>
      <c r="N100" s="98">
        <f t="shared" si="9"/>
        <v>0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</row>
    <row r="101" spans="1:1023" ht="16.5" hidden="1" customHeight="1">
      <c r="A101" s="97">
        <v>12</v>
      </c>
      <c r="B101" s="97"/>
      <c r="C101" s="100"/>
      <c r="D101" s="103"/>
      <c r="E101" s="102"/>
      <c r="F101" s="97"/>
      <c r="G101" s="98"/>
      <c r="H101" s="98"/>
      <c r="I101" s="98"/>
      <c r="J101" s="98"/>
      <c r="K101" s="98"/>
      <c r="L101" s="98"/>
      <c r="M101" s="98"/>
      <c r="N101" s="98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</row>
    <row r="102" spans="1:1023" ht="48" hidden="1" customHeight="1">
      <c r="A102" s="97">
        <v>13</v>
      </c>
      <c r="B102" s="97"/>
      <c r="C102" s="100"/>
      <c r="D102" s="103" t="s">
        <v>144</v>
      </c>
      <c r="E102" s="102"/>
      <c r="F102" s="97"/>
      <c r="G102" s="98"/>
      <c r="H102" s="98"/>
      <c r="I102" s="98"/>
      <c r="J102" s="98"/>
      <c r="K102" s="98"/>
      <c r="L102" s="98"/>
      <c r="M102" s="98"/>
      <c r="N102" s="98">
        <f t="shared" si="9"/>
        <v>0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</row>
    <row r="103" spans="1:1023" ht="48" hidden="1" customHeight="1">
      <c r="A103" s="167" t="s">
        <v>54</v>
      </c>
      <c r="B103" s="167"/>
      <c r="C103" s="167"/>
      <c r="D103" s="167"/>
      <c r="E103" s="167"/>
      <c r="F103" s="167"/>
      <c r="G103" s="98">
        <f>SUM(G90:G102)</f>
        <v>0</v>
      </c>
      <c r="H103" s="98">
        <f t="shared" ref="H103:N103" si="10">SUM(H90:H102)</f>
        <v>0</v>
      </c>
      <c r="I103" s="98">
        <f t="shared" si="10"/>
        <v>0</v>
      </c>
      <c r="J103" s="98">
        <f t="shared" si="10"/>
        <v>0</v>
      </c>
      <c r="K103" s="98">
        <f t="shared" si="10"/>
        <v>7</v>
      </c>
      <c r="L103" s="98">
        <f t="shared" si="10"/>
        <v>0</v>
      </c>
      <c r="M103" s="98">
        <f t="shared" si="10"/>
        <v>70</v>
      </c>
      <c r="N103" s="98">
        <f t="shared" si="10"/>
        <v>3480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</row>
    <row r="104" spans="1:1023" ht="40.5" customHeight="1">
      <c r="A104" s="175" t="s">
        <v>96</v>
      </c>
      <c r="B104" s="175"/>
      <c r="C104" s="175"/>
      <c r="D104" s="181"/>
      <c r="E104" s="175"/>
      <c r="F104" s="131"/>
      <c r="G104" s="4">
        <f>G88+G65+G58+G41+G35</f>
        <v>117</v>
      </c>
      <c r="H104" s="4">
        <f t="shared" ref="H104:N104" si="11">H88+H65+H58+H41+H35</f>
        <v>4</v>
      </c>
      <c r="I104" s="4">
        <f t="shared" si="11"/>
        <v>1</v>
      </c>
      <c r="J104" s="4">
        <f t="shared" si="11"/>
        <v>383</v>
      </c>
      <c r="K104" s="4">
        <f t="shared" si="11"/>
        <v>2682</v>
      </c>
      <c r="L104" s="4">
        <f t="shared" si="11"/>
        <v>0</v>
      </c>
      <c r="M104" s="4">
        <f t="shared" si="11"/>
        <v>983</v>
      </c>
      <c r="N104" s="4">
        <f t="shared" si="11"/>
        <v>129816</v>
      </c>
    </row>
    <row r="105" spans="1:102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023">
      <c r="A106" s="7"/>
      <c r="B106" s="7"/>
      <c r="C106" s="8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023">
      <c r="A107" s="7"/>
      <c r="B107" s="7"/>
      <c r="C107" s="8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023">
      <c r="A108" s="7"/>
      <c r="B108" s="7"/>
      <c r="C108" s="8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023">
      <c r="A109" s="7"/>
      <c r="B109" s="7"/>
      <c r="C109" s="8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023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023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023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</sheetData>
  <mergeCells count="78">
    <mergeCell ref="A65:F65"/>
    <mergeCell ref="B60:B61"/>
    <mergeCell ref="J60:J61"/>
    <mergeCell ref="A67:A68"/>
    <mergeCell ref="A104:E104"/>
    <mergeCell ref="A66:M66"/>
    <mergeCell ref="A88:F88"/>
    <mergeCell ref="B71:B74"/>
    <mergeCell ref="J71:J74"/>
    <mergeCell ref="B75:B78"/>
    <mergeCell ref="J75:J78"/>
    <mergeCell ref="B79:B82"/>
    <mergeCell ref="J79:J82"/>
    <mergeCell ref="A85:A86"/>
    <mergeCell ref="D85:D86"/>
    <mergeCell ref="M85:M86"/>
    <mergeCell ref="A59:M59"/>
    <mergeCell ref="A35:F35"/>
    <mergeCell ref="A36:M36"/>
    <mergeCell ref="B37:B40"/>
    <mergeCell ref="B41:F41"/>
    <mergeCell ref="A42:M42"/>
    <mergeCell ref="B48:B50"/>
    <mergeCell ref="J48:J50"/>
    <mergeCell ref="B54:B55"/>
    <mergeCell ref="J54:J55"/>
    <mergeCell ref="M54:M55"/>
    <mergeCell ref="A58:F58"/>
    <mergeCell ref="J37:J40"/>
    <mergeCell ref="B43:B47"/>
    <mergeCell ref="J43:J47"/>
    <mergeCell ref="J23:J25"/>
    <mergeCell ref="B26:B27"/>
    <mergeCell ref="J26:J27"/>
    <mergeCell ref="B29:B31"/>
    <mergeCell ref="B12:B13"/>
    <mergeCell ref="J29:J31"/>
    <mergeCell ref="B19:B20"/>
    <mergeCell ref="J19:J20"/>
    <mergeCell ref="B21:B22"/>
    <mergeCell ref="J21:J22"/>
    <mergeCell ref="B23:B25"/>
    <mergeCell ref="A4:E4"/>
    <mergeCell ref="J4:M4"/>
    <mergeCell ref="A5:M5"/>
    <mergeCell ref="G6:I6"/>
    <mergeCell ref="J6:J7"/>
    <mergeCell ref="K6:K7"/>
    <mergeCell ref="N5:N8"/>
    <mergeCell ref="A6:A7"/>
    <mergeCell ref="B6:B7"/>
    <mergeCell ref="C6:C7"/>
    <mergeCell ref="D6:D7"/>
    <mergeCell ref="E6:E7"/>
    <mergeCell ref="F6:F7"/>
    <mergeCell ref="L6:L7"/>
    <mergeCell ref="M6:M7"/>
    <mergeCell ref="A8:M8"/>
    <mergeCell ref="A1:E1"/>
    <mergeCell ref="J1:M1"/>
    <mergeCell ref="A2:E2"/>
    <mergeCell ref="J2:M2"/>
    <mergeCell ref="A3:E3"/>
    <mergeCell ref="J3:M3"/>
    <mergeCell ref="N9:N10"/>
    <mergeCell ref="B14:B15"/>
    <mergeCell ref="J14:J15"/>
    <mergeCell ref="B16:B18"/>
    <mergeCell ref="J16:J18"/>
    <mergeCell ref="B9:B10"/>
    <mergeCell ref="J9:J10"/>
    <mergeCell ref="A89:N89"/>
    <mergeCell ref="A103:F103"/>
    <mergeCell ref="E85:E86"/>
    <mergeCell ref="F85:F86"/>
    <mergeCell ref="G85:G86"/>
    <mergeCell ref="H85:H86"/>
    <mergeCell ref="I85:I86"/>
  </mergeCells>
  <pageMargins left="0" right="0" top="0.39409448818897608" bottom="0.39409448818897608" header="0" footer="0"/>
  <pageSetup paperSize="9" fitToWidth="0" fitToHeight="0" pageOrder="overThenDown" orientation="landscape" useFirstPageNumber="1" r:id="rId1"/>
  <headerFooter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topLeftCell="A7" workbookViewId="0">
      <selection activeCell="E15" sqref="E15"/>
    </sheetView>
  </sheetViews>
  <sheetFormatPr defaultRowHeight="14.25"/>
  <cols>
    <col min="1" max="1" width="3.5" customWidth="1"/>
    <col min="2" max="2" width="15.125" customWidth="1"/>
    <col min="3" max="3" width="4.75" customWidth="1"/>
    <col min="4" max="4" width="30.75" customWidth="1"/>
    <col min="5" max="5" width="7.875" customWidth="1"/>
    <col min="6" max="6" width="7" customWidth="1"/>
    <col min="7" max="7" width="7.375" customWidth="1"/>
    <col min="8" max="8" width="6.5" customWidth="1"/>
    <col min="9" max="9" width="7.125" customWidth="1"/>
    <col min="10" max="10" width="7.25" customWidth="1"/>
    <col min="11" max="11" width="9.75" customWidth="1"/>
    <col min="12" max="12" width="0.125" customWidth="1"/>
    <col min="13" max="1024" width="10.75" customWidth="1"/>
    <col min="1025" max="1025" width="9" customWidth="1"/>
  </cols>
  <sheetData>
    <row r="2" spans="1:17" ht="15.75">
      <c r="A2" s="199" t="s">
        <v>0</v>
      </c>
      <c r="B2" s="199"/>
      <c r="C2" s="199"/>
      <c r="D2" s="199"/>
      <c r="E2" s="199"/>
      <c r="F2" s="13"/>
      <c r="G2" s="13"/>
      <c r="H2" s="13" t="s">
        <v>1</v>
      </c>
    </row>
    <row r="3" spans="1:17" ht="15.75">
      <c r="A3" s="199" t="s">
        <v>2</v>
      </c>
      <c r="B3" s="199"/>
      <c r="C3" s="199"/>
      <c r="D3" s="199"/>
      <c r="E3" s="199"/>
      <c r="F3" s="13"/>
      <c r="G3" s="13"/>
      <c r="H3" s="13" t="s">
        <v>3</v>
      </c>
    </row>
    <row r="4" spans="1:17" ht="15.75">
      <c r="A4" s="199" t="s">
        <v>4</v>
      </c>
      <c r="B4" s="199"/>
      <c r="C4" s="199"/>
      <c r="D4" s="199"/>
      <c r="E4" s="199"/>
      <c r="F4" s="13"/>
      <c r="G4" s="13"/>
      <c r="H4" s="13" t="s">
        <v>5</v>
      </c>
    </row>
    <row r="5" spans="1:17" ht="15.75">
      <c r="A5" s="199" t="s">
        <v>191</v>
      </c>
      <c r="B5" s="199"/>
      <c r="C5" s="199"/>
      <c r="D5" s="199"/>
      <c r="E5" s="199"/>
      <c r="F5" s="13"/>
      <c r="G5" s="13"/>
      <c r="H5" s="13" t="s">
        <v>192</v>
      </c>
    </row>
    <row r="6" spans="1:17" ht="15.75">
      <c r="A6" s="200" t="s">
        <v>190</v>
      </c>
      <c r="B6" s="200"/>
      <c r="C6" s="200"/>
      <c r="D6" s="200"/>
      <c r="E6" s="200"/>
      <c r="F6" s="200"/>
      <c r="G6" s="200"/>
      <c r="H6" s="200"/>
      <c r="I6" s="200"/>
      <c r="J6" s="200"/>
      <c r="K6" s="27"/>
      <c r="L6" s="201" t="s">
        <v>97</v>
      </c>
    </row>
    <row r="7" spans="1:17" ht="15.75" customHeight="1">
      <c r="A7" s="169" t="s">
        <v>9</v>
      </c>
      <c r="B7" s="169" t="s">
        <v>10</v>
      </c>
      <c r="C7" s="169" t="s">
        <v>98</v>
      </c>
      <c r="D7" s="169" t="s">
        <v>12</v>
      </c>
      <c r="E7" s="169" t="s">
        <v>13</v>
      </c>
      <c r="F7" s="169" t="s">
        <v>14</v>
      </c>
      <c r="G7" s="169" t="s">
        <v>15</v>
      </c>
      <c r="H7" s="169"/>
      <c r="I7" s="169"/>
      <c r="J7" s="169" t="s">
        <v>19</v>
      </c>
      <c r="K7" s="202" t="s">
        <v>17</v>
      </c>
      <c r="L7" s="201"/>
    </row>
    <row r="8" spans="1:17" ht="44.25" customHeight="1">
      <c r="A8" s="169"/>
      <c r="B8" s="169"/>
      <c r="C8" s="169"/>
      <c r="D8" s="169"/>
      <c r="E8" s="169"/>
      <c r="F8" s="169"/>
      <c r="G8" s="4" t="s">
        <v>20</v>
      </c>
      <c r="H8" s="4" t="s">
        <v>21</v>
      </c>
      <c r="I8" s="4" t="s">
        <v>22</v>
      </c>
      <c r="J8" s="169"/>
      <c r="K8" s="203"/>
      <c r="L8" s="201"/>
    </row>
    <row r="9" spans="1:17" ht="15.75">
      <c r="A9" s="200" t="s">
        <v>23</v>
      </c>
      <c r="B9" s="200"/>
      <c r="C9" s="200"/>
      <c r="D9" s="200"/>
      <c r="E9" s="200"/>
      <c r="F9" s="200"/>
      <c r="G9" s="200"/>
      <c r="H9" s="200"/>
      <c r="I9" s="200"/>
      <c r="J9" s="200"/>
      <c r="K9" s="27"/>
      <c r="L9" s="201"/>
    </row>
    <row r="10" spans="1:17" ht="31.5">
      <c r="A10" s="132">
        <v>1</v>
      </c>
      <c r="B10" s="134" t="s">
        <v>35</v>
      </c>
      <c r="C10" s="4">
        <v>4</v>
      </c>
      <c r="D10" s="4" t="s">
        <v>185</v>
      </c>
      <c r="E10" s="5" t="s">
        <v>95</v>
      </c>
      <c r="F10" s="5" t="s">
        <v>75</v>
      </c>
      <c r="G10" s="4">
        <v>1</v>
      </c>
      <c r="H10" s="4">
        <v>0</v>
      </c>
      <c r="I10" s="4">
        <v>0</v>
      </c>
      <c r="J10" s="4">
        <v>10</v>
      </c>
      <c r="K10" s="4">
        <v>42</v>
      </c>
      <c r="L10" s="10">
        <f>J10*C10*K10</f>
        <v>1680</v>
      </c>
    </row>
    <row r="11" spans="1:17" ht="39" customHeight="1">
      <c r="A11" s="14">
        <v>2</v>
      </c>
      <c r="B11" s="15" t="s">
        <v>100</v>
      </c>
      <c r="C11" s="4">
        <v>4</v>
      </c>
      <c r="D11" s="4" t="s">
        <v>101</v>
      </c>
      <c r="E11" s="5" t="s">
        <v>102</v>
      </c>
      <c r="F11" s="5" t="s">
        <v>75</v>
      </c>
      <c r="G11" s="4">
        <v>1</v>
      </c>
      <c r="H11" s="4">
        <v>0</v>
      </c>
      <c r="I11" s="4">
        <v>0</v>
      </c>
      <c r="J11" s="4">
        <v>10</v>
      </c>
      <c r="K11" s="4">
        <v>42</v>
      </c>
      <c r="L11" s="10">
        <f>J11*C11*K11</f>
        <v>1680</v>
      </c>
    </row>
    <row r="12" spans="1:17" ht="33.75" customHeight="1">
      <c r="A12" s="14">
        <v>3</v>
      </c>
      <c r="B12" s="15" t="s">
        <v>103</v>
      </c>
      <c r="C12" s="4">
        <v>4</v>
      </c>
      <c r="D12" s="4" t="s">
        <v>104</v>
      </c>
      <c r="E12" s="5" t="s">
        <v>48</v>
      </c>
      <c r="F12" s="5" t="s">
        <v>75</v>
      </c>
      <c r="G12" s="4">
        <v>1</v>
      </c>
      <c r="H12" s="4">
        <v>0</v>
      </c>
      <c r="I12" s="4">
        <v>0</v>
      </c>
      <c r="J12" s="4">
        <v>10</v>
      </c>
      <c r="K12" s="4">
        <v>42</v>
      </c>
      <c r="L12" s="10">
        <f>J12*C12*K12</f>
        <v>1680</v>
      </c>
    </row>
    <row r="13" spans="1:17" s="1" customFormat="1" ht="15">
      <c r="A13" s="177" t="s">
        <v>62</v>
      </c>
      <c r="B13" s="177"/>
      <c r="C13" s="177"/>
      <c r="D13" s="177"/>
      <c r="E13" s="177"/>
      <c r="F13" s="177"/>
      <c r="G13" s="177"/>
      <c r="H13" s="177"/>
      <c r="I13" s="177"/>
      <c r="J13" s="178"/>
      <c r="K13" s="177"/>
      <c r="L13" s="177"/>
      <c r="M13"/>
      <c r="N13"/>
      <c r="O13"/>
      <c r="P13"/>
      <c r="Q13"/>
    </row>
    <row r="14" spans="1:17" s="1" customFormat="1" ht="15.75">
      <c r="A14" s="9">
        <v>4</v>
      </c>
      <c r="B14" s="169" t="s">
        <v>70</v>
      </c>
      <c r="C14" s="4">
        <v>2</v>
      </c>
      <c r="D14" s="4" t="s">
        <v>105</v>
      </c>
      <c r="E14" s="5" t="s">
        <v>73</v>
      </c>
      <c r="F14" s="119" t="s">
        <v>75</v>
      </c>
      <c r="G14" s="10">
        <v>1</v>
      </c>
      <c r="H14" s="10">
        <v>0</v>
      </c>
      <c r="I14" s="16">
        <v>0</v>
      </c>
      <c r="J14" s="60">
        <v>10</v>
      </c>
      <c r="K14" s="137">
        <v>42</v>
      </c>
      <c r="L14" s="204">
        <f>K15*J14*C15</f>
        <v>840</v>
      </c>
      <c r="M14"/>
      <c r="N14"/>
      <c r="O14"/>
      <c r="P14"/>
      <c r="Q14"/>
    </row>
    <row r="15" spans="1:17" ht="15.75">
      <c r="A15" s="4">
        <v>5</v>
      </c>
      <c r="B15" s="169"/>
      <c r="C15" s="4">
        <v>2</v>
      </c>
      <c r="D15" s="4" t="s">
        <v>106</v>
      </c>
      <c r="E15" s="5" t="s">
        <v>73</v>
      </c>
      <c r="F15" s="119" t="s">
        <v>75</v>
      </c>
      <c r="G15" s="10">
        <v>0</v>
      </c>
      <c r="H15" s="10">
        <v>1</v>
      </c>
      <c r="I15" s="16">
        <v>0</v>
      </c>
      <c r="J15" s="60">
        <v>10</v>
      </c>
      <c r="K15" s="137">
        <v>42</v>
      </c>
      <c r="L15" s="205"/>
    </row>
    <row r="16" spans="1:17" ht="15.75">
      <c r="A16" s="4">
        <v>6</v>
      </c>
      <c r="B16" s="4" t="s">
        <v>30</v>
      </c>
      <c r="C16" s="17">
        <v>3</v>
      </c>
      <c r="D16" s="17" t="s">
        <v>74</v>
      </c>
      <c r="E16" s="18" t="s">
        <v>75</v>
      </c>
      <c r="F16" s="119" t="s">
        <v>75</v>
      </c>
      <c r="G16" s="17">
        <v>2</v>
      </c>
      <c r="H16" s="17">
        <v>0</v>
      </c>
      <c r="I16" s="19">
        <v>0</v>
      </c>
      <c r="J16" s="62">
        <v>10</v>
      </c>
      <c r="K16" s="62">
        <v>42</v>
      </c>
      <c r="L16" s="20">
        <f>J16*K16*C16</f>
        <v>1260</v>
      </c>
    </row>
    <row r="17" spans="1:28" ht="15.75">
      <c r="A17" s="17">
        <v>7</v>
      </c>
      <c r="B17" s="17" t="s">
        <v>67</v>
      </c>
      <c r="C17" s="17">
        <v>2</v>
      </c>
      <c r="D17" s="17" t="s">
        <v>173</v>
      </c>
      <c r="E17" s="18" t="s">
        <v>69</v>
      </c>
      <c r="F17" s="119" t="s">
        <v>29</v>
      </c>
      <c r="G17" s="17">
        <v>1</v>
      </c>
      <c r="H17" s="17">
        <v>0</v>
      </c>
      <c r="I17" s="19">
        <v>0</v>
      </c>
      <c r="J17" s="62">
        <v>10</v>
      </c>
      <c r="K17" s="62">
        <v>42</v>
      </c>
      <c r="L17" s="20">
        <f>J17*K17*C17</f>
        <v>840</v>
      </c>
    </row>
    <row r="18" spans="1:28">
      <c r="A18" s="177" t="s">
        <v>81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28" ht="15.75">
      <c r="A19" s="17">
        <v>8</v>
      </c>
      <c r="B19" s="17" t="s">
        <v>42</v>
      </c>
      <c r="C19" s="17">
        <v>1</v>
      </c>
      <c r="D19" s="17" t="s">
        <v>82</v>
      </c>
      <c r="E19" s="18" t="s">
        <v>86</v>
      </c>
      <c r="F19" s="119" t="s">
        <v>29</v>
      </c>
      <c r="G19" s="17">
        <v>1</v>
      </c>
      <c r="H19" s="17">
        <v>0</v>
      </c>
      <c r="I19" s="19">
        <v>0</v>
      </c>
      <c r="J19" s="17">
        <v>10</v>
      </c>
      <c r="K19" s="62">
        <v>42</v>
      </c>
      <c r="L19" s="20" t="e">
        <f>J19*#REF!*42</f>
        <v>#REF!</v>
      </c>
    </row>
    <row r="20" spans="1:28" s="1" customFormat="1" ht="19.5" customHeight="1">
      <c r="A20" s="177" t="s">
        <v>84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25.5" customHeight="1">
      <c r="A21" s="4">
        <v>9</v>
      </c>
      <c r="B21" s="4" t="s">
        <v>108</v>
      </c>
      <c r="C21" s="4">
        <v>2</v>
      </c>
      <c r="D21" s="4" t="s">
        <v>109</v>
      </c>
      <c r="E21" s="5" t="s">
        <v>93</v>
      </c>
      <c r="F21" s="119" t="s">
        <v>29</v>
      </c>
      <c r="G21" s="4">
        <v>2</v>
      </c>
      <c r="H21" s="4">
        <v>0</v>
      </c>
      <c r="I21" s="4">
        <v>0</v>
      </c>
      <c r="J21" s="4">
        <v>20</v>
      </c>
      <c r="K21" s="4">
        <v>42</v>
      </c>
      <c r="L21" s="10">
        <f>J21*K21*C21</f>
        <v>1680</v>
      </c>
    </row>
    <row r="22" spans="1:28" ht="15.75">
      <c r="A22" s="4">
        <v>10</v>
      </c>
      <c r="B22" s="4" t="s">
        <v>76</v>
      </c>
      <c r="C22" s="4">
        <v>4</v>
      </c>
      <c r="D22" s="4" t="s">
        <v>158</v>
      </c>
      <c r="E22" s="5" t="s">
        <v>26</v>
      </c>
      <c r="F22" s="119" t="s">
        <v>75</v>
      </c>
      <c r="G22" s="4">
        <v>3</v>
      </c>
      <c r="H22" s="4">
        <v>0</v>
      </c>
      <c r="I22" s="4">
        <v>0</v>
      </c>
      <c r="J22" s="4">
        <v>30</v>
      </c>
      <c r="K22" s="4">
        <v>42</v>
      </c>
      <c r="L22" s="10">
        <f>J22*K22*C22</f>
        <v>5040</v>
      </c>
    </row>
    <row r="23" spans="1:28" ht="15.75">
      <c r="A23" s="169">
        <v>11</v>
      </c>
      <c r="B23" s="4" t="s">
        <v>49</v>
      </c>
      <c r="C23" s="4">
        <v>2</v>
      </c>
      <c r="D23" s="169" t="s">
        <v>110</v>
      </c>
      <c r="E23" s="168" t="s">
        <v>86</v>
      </c>
      <c r="F23" s="206" t="s">
        <v>75</v>
      </c>
      <c r="G23" s="169">
        <v>1</v>
      </c>
      <c r="H23" s="169">
        <v>0</v>
      </c>
      <c r="I23" s="169">
        <v>0</v>
      </c>
      <c r="J23" s="169">
        <v>10</v>
      </c>
      <c r="K23" s="28">
        <v>42</v>
      </c>
      <c r="L23" s="10">
        <f>42*12*4</f>
        <v>2016</v>
      </c>
    </row>
    <row r="24" spans="1:28" ht="15.75">
      <c r="A24" s="169"/>
      <c r="B24" s="4" t="s">
        <v>30</v>
      </c>
      <c r="C24" s="4">
        <v>2</v>
      </c>
      <c r="D24" s="169"/>
      <c r="E24" s="230"/>
      <c r="F24" s="231"/>
      <c r="G24" s="202"/>
      <c r="H24" s="202"/>
      <c r="I24" s="202"/>
      <c r="J24" s="202"/>
      <c r="K24" s="162">
        <v>42</v>
      </c>
      <c r="L24" s="10"/>
    </row>
    <row r="25" spans="1:28" ht="31.5">
      <c r="A25" s="4">
        <v>12</v>
      </c>
      <c r="B25" s="22" t="s">
        <v>111</v>
      </c>
      <c r="C25" s="4">
        <v>2</v>
      </c>
      <c r="D25" s="229" t="s">
        <v>112</v>
      </c>
      <c r="E25" s="119" t="s">
        <v>91</v>
      </c>
      <c r="F25" s="119" t="s">
        <v>29</v>
      </c>
      <c r="G25" s="78">
        <v>1</v>
      </c>
      <c r="H25" s="78">
        <v>0</v>
      </c>
      <c r="I25" s="78">
        <v>0</v>
      </c>
      <c r="J25" s="78">
        <v>10</v>
      </c>
      <c r="K25" s="78">
        <v>42</v>
      </c>
      <c r="L25" s="163">
        <f>J25*K25*C25</f>
        <v>840</v>
      </c>
    </row>
  </sheetData>
  <mergeCells count="29">
    <mergeCell ref="A18:L18"/>
    <mergeCell ref="A20:L20"/>
    <mergeCell ref="A23:A24"/>
    <mergeCell ref="D23:D24"/>
    <mergeCell ref="E23:E24"/>
    <mergeCell ref="F23:F24"/>
    <mergeCell ref="G23:G24"/>
    <mergeCell ref="H23:H24"/>
    <mergeCell ref="I23:I24"/>
    <mergeCell ref="J23:J24"/>
    <mergeCell ref="B14:B15"/>
    <mergeCell ref="A9:J9"/>
    <mergeCell ref="L6:L9"/>
    <mergeCell ref="A7:A8"/>
    <mergeCell ref="B7:B8"/>
    <mergeCell ref="C7:C8"/>
    <mergeCell ref="D7:D8"/>
    <mergeCell ref="K7:K8"/>
    <mergeCell ref="E7:E8"/>
    <mergeCell ref="L14:L15"/>
    <mergeCell ref="F7:F8"/>
    <mergeCell ref="G7:I7"/>
    <mergeCell ref="J7:J8"/>
    <mergeCell ref="A13:L13"/>
    <mergeCell ref="A2:E2"/>
    <mergeCell ref="A3:E3"/>
    <mergeCell ref="A4:E4"/>
    <mergeCell ref="A5:E5"/>
    <mergeCell ref="A6:J6"/>
  </mergeCells>
  <pageMargins left="0" right="0" top="0.39409448818897608" bottom="0.39409448818897608" header="0" footer="0"/>
  <pageSetup paperSize="9" fitToWidth="0" fitToHeight="0" pageOrder="overThenDown" orientation="landscape" useFirstPageNumber="1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G87"/>
  <sheetViews>
    <sheetView tabSelected="1" workbookViewId="0">
      <selection activeCell="C59" sqref="C59"/>
    </sheetView>
  </sheetViews>
  <sheetFormatPr defaultRowHeight="15.75"/>
  <cols>
    <col min="1" max="1" width="14.25" style="29" customWidth="1"/>
    <col min="2" max="2" width="7.125" style="29" customWidth="1"/>
    <col min="3" max="3" width="32.625" style="29" customWidth="1"/>
    <col min="4" max="4" width="6.125" style="29" customWidth="1"/>
    <col min="5" max="5" width="6.25" style="29" customWidth="1"/>
    <col min="6" max="8" width="6" style="29" customWidth="1"/>
    <col min="9" max="9" width="10.25" style="29" customWidth="1"/>
    <col min="10" max="10" width="11.25" style="29" customWidth="1"/>
    <col min="11" max="11" width="1.75" style="29" hidden="1" customWidth="1"/>
    <col min="12" max="1021" width="10.75" style="29" customWidth="1"/>
    <col min="1022" max="1022" width="9" customWidth="1"/>
  </cols>
  <sheetData>
    <row r="1" spans="1:1021" ht="23.1" customHeight="1">
      <c r="A1" s="172" t="s">
        <v>0</v>
      </c>
      <c r="B1" s="172"/>
      <c r="C1" s="172"/>
      <c r="D1" s="172"/>
      <c r="E1" s="172"/>
      <c r="F1"/>
      <c r="G1"/>
      <c r="H1" t="s">
        <v>1</v>
      </c>
      <c r="I1" s="143"/>
      <c r="J1" s="143"/>
      <c r="K1" s="143"/>
    </row>
    <row r="2" spans="1:1021" ht="23.1" customHeight="1">
      <c r="A2" s="172" t="s">
        <v>2</v>
      </c>
      <c r="B2" s="172"/>
      <c r="C2" s="172"/>
      <c r="D2" s="172"/>
      <c r="E2" s="172"/>
      <c r="F2" s="138"/>
      <c r="G2" s="138"/>
      <c r="H2" s="138" t="s">
        <v>3</v>
      </c>
      <c r="I2" s="143"/>
      <c r="J2" s="143"/>
      <c r="K2" s="143"/>
    </row>
    <row r="3" spans="1:1021" ht="20.100000000000001" customHeight="1">
      <c r="A3" s="172" t="s">
        <v>4</v>
      </c>
      <c r="B3" s="172"/>
      <c r="C3" s="172"/>
      <c r="D3" s="172"/>
      <c r="E3" s="172"/>
      <c r="F3" s="138"/>
      <c r="G3" s="138"/>
      <c r="H3" s="138" t="s">
        <v>5</v>
      </c>
      <c r="I3" s="143"/>
      <c r="J3" s="143"/>
      <c r="K3" s="143"/>
    </row>
    <row r="4" spans="1:1021" ht="19.350000000000001" customHeight="1">
      <c r="A4" s="172" t="s">
        <v>187</v>
      </c>
      <c r="B4" s="172"/>
      <c r="C4" s="172"/>
      <c r="D4" s="172"/>
      <c r="E4" s="172"/>
      <c r="F4" s="138"/>
      <c r="G4" s="138"/>
      <c r="H4" s="138"/>
      <c r="I4" s="143" t="s">
        <v>188</v>
      </c>
      <c r="J4" s="143"/>
      <c r="K4" s="143"/>
    </row>
    <row r="5" spans="1:1021" ht="15.75" customHeight="1">
      <c r="A5" s="218" t="s">
        <v>189</v>
      </c>
      <c r="B5" s="218"/>
      <c r="C5" s="218"/>
      <c r="D5" s="218"/>
      <c r="E5" s="218"/>
      <c r="F5" s="218"/>
      <c r="G5" s="218"/>
      <c r="H5" s="218"/>
      <c r="I5" s="218"/>
      <c r="J5" s="218"/>
      <c r="K5" s="219" t="s">
        <v>8</v>
      </c>
    </row>
    <row r="6" spans="1:1021" ht="45.75" customHeight="1">
      <c r="A6" s="216" t="s">
        <v>10</v>
      </c>
      <c r="B6" s="216" t="s">
        <v>98</v>
      </c>
      <c r="C6" s="216" t="s">
        <v>12</v>
      </c>
      <c r="D6" s="216" t="s">
        <v>13</v>
      </c>
      <c r="E6" s="216" t="s">
        <v>14</v>
      </c>
      <c r="F6" s="216" t="s">
        <v>15</v>
      </c>
      <c r="G6" s="216"/>
      <c r="H6" s="216"/>
      <c r="I6" s="216" t="s">
        <v>17</v>
      </c>
      <c r="J6" s="217" t="s">
        <v>19</v>
      </c>
      <c r="K6" s="219"/>
      <c r="L6" s="30"/>
      <c r="M6"/>
    </row>
    <row r="7" spans="1:1021" ht="24.75" customHeight="1">
      <c r="A7" s="216"/>
      <c r="B7" s="216"/>
      <c r="C7" s="216"/>
      <c r="D7" s="216"/>
      <c r="E7" s="216"/>
      <c r="F7" s="144" t="s">
        <v>20</v>
      </c>
      <c r="G7" s="144" t="s">
        <v>21</v>
      </c>
      <c r="H7" s="144" t="s">
        <v>22</v>
      </c>
      <c r="I7" s="216"/>
      <c r="J7" s="217"/>
      <c r="K7" s="220"/>
    </row>
    <row r="8" spans="1:1021" ht="18.75">
      <c r="A8" s="221" t="s">
        <v>23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021" ht="33.6" customHeight="1">
      <c r="A9" s="215" t="s">
        <v>113</v>
      </c>
      <c r="B9" s="78">
        <v>6</v>
      </c>
      <c r="C9" s="78" t="s">
        <v>45</v>
      </c>
      <c r="D9" s="119" t="s">
        <v>168</v>
      </c>
      <c r="E9" s="119" t="s">
        <v>75</v>
      </c>
      <c r="F9" s="78">
        <v>1</v>
      </c>
      <c r="G9" s="78">
        <v>1</v>
      </c>
      <c r="H9" s="78">
        <v>1</v>
      </c>
      <c r="I9" s="78">
        <v>42</v>
      </c>
      <c r="J9" s="78">
        <v>30</v>
      </c>
      <c r="K9" s="105">
        <f>J9*I9*B9</f>
        <v>7560</v>
      </c>
    </row>
    <row r="10" spans="1:1021" ht="43.5" customHeight="1">
      <c r="A10" s="215"/>
      <c r="B10" s="78">
        <v>6</v>
      </c>
      <c r="C10" s="78" t="s">
        <v>195</v>
      </c>
      <c r="D10" s="119" t="s">
        <v>37</v>
      </c>
      <c r="E10" s="119" t="s">
        <v>75</v>
      </c>
      <c r="F10" s="78">
        <v>0</v>
      </c>
      <c r="G10" s="78">
        <v>1</v>
      </c>
      <c r="H10" s="78">
        <v>0</v>
      </c>
      <c r="I10" s="78">
        <v>42</v>
      </c>
      <c r="J10" s="78">
        <v>12</v>
      </c>
      <c r="K10" s="105">
        <f>J10*I10*B10</f>
        <v>3024</v>
      </c>
    </row>
    <row r="11" spans="1:1021" ht="26.25" customHeight="1">
      <c r="A11" s="207" t="s">
        <v>24</v>
      </c>
      <c r="B11" s="139">
        <v>2</v>
      </c>
      <c r="C11" s="139" t="s">
        <v>167</v>
      </c>
      <c r="D11" s="140" t="s">
        <v>93</v>
      </c>
      <c r="E11" s="140" t="s">
        <v>29</v>
      </c>
      <c r="F11" s="139">
        <v>1</v>
      </c>
      <c r="G11" s="139">
        <v>0</v>
      </c>
      <c r="H11" s="139">
        <v>0</v>
      </c>
      <c r="I11" s="139">
        <v>36</v>
      </c>
      <c r="J11" s="139">
        <v>10</v>
      </c>
      <c r="K11" s="142">
        <f>J11*I11*B11</f>
        <v>720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</row>
    <row r="12" spans="1:1021" ht="24" customHeight="1">
      <c r="A12" s="208"/>
      <c r="B12" s="4">
        <v>5</v>
      </c>
      <c r="C12" s="4" t="s">
        <v>25</v>
      </c>
      <c r="D12" s="5" t="s">
        <v>26</v>
      </c>
      <c r="E12" s="5" t="s">
        <v>75</v>
      </c>
      <c r="F12" s="4">
        <v>1</v>
      </c>
      <c r="G12" s="4">
        <v>1</v>
      </c>
      <c r="H12" s="4">
        <v>0</v>
      </c>
      <c r="I12" s="4">
        <v>36</v>
      </c>
      <c r="J12" s="4">
        <v>24</v>
      </c>
      <c r="K12" s="25">
        <f>J12*B12*I12</f>
        <v>4320</v>
      </c>
    </row>
    <row r="13" spans="1:1021" ht="28.35" customHeight="1">
      <c r="A13" s="171" t="s">
        <v>27</v>
      </c>
      <c r="B13" s="4">
        <v>6</v>
      </c>
      <c r="C13" s="4" t="s">
        <v>28</v>
      </c>
      <c r="D13" s="5" t="s">
        <v>29</v>
      </c>
      <c r="E13" s="5" t="s">
        <v>75</v>
      </c>
      <c r="F13" s="4">
        <v>2</v>
      </c>
      <c r="G13" s="4">
        <v>1</v>
      </c>
      <c r="H13" s="4">
        <v>0</v>
      </c>
      <c r="I13" s="4">
        <v>36</v>
      </c>
      <c r="J13" s="4">
        <v>36</v>
      </c>
      <c r="K13" s="25">
        <f>J13*B13*I13</f>
        <v>7776</v>
      </c>
    </row>
    <row r="14" spans="1:1021" ht="28.35" customHeight="1">
      <c r="A14" s="171"/>
      <c r="B14" s="67">
        <v>6</v>
      </c>
      <c r="C14" s="67" t="s">
        <v>114</v>
      </c>
      <c r="D14" s="155" t="s">
        <v>29</v>
      </c>
      <c r="E14" s="155" t="s">
        <v>75</v>
      </c>
      <c r="F14" s="67">
        <v>3</v>
      </c>
      <c r="G14" s="67">
        <v>0</v>
      </c>
      <c r="H14" s="67">
        <v>0</v>
      </c>
      <c r="I14" s="67">
        <v>36</v>
      </c>
      <c r="J14" s="4">
        <v>36</v>
      </c>
      <c r="K14" s="25">
        <f>J14*B14*I14</f>
        <v>7776</v>
      </c>
    </row>
    <row r="15" spans="1:1021">
      <c r="A15" s="171" t="s">
        <v>30</v>
      </c>
      <c r="B15" s="67">
        <v>4</v>
      </c>
      <c r="C15" s="67" t="s">
        <v>174</v>
      </c>
      <c r="D15" s="155" t="s">
        <v>32</v>
      </c>
      <c r="E15" s="155" t="s">
        <v>75</v>
      </c>
      <c r="F15" s="67">
        <v>3</v>
      </c>
      <c r="G15" s="67">
        <v>0</v>
      </c>
      <c r="H15" s="67">
        <v>0</v>
      </c>
      <c r="I15" s="67">
        <v>36</v>
      </c>
      <c r="J15" s="4">
        <v>36</v>
      </c>
      <c r="K15" s="25">
        <f>J15*B15*I15</f>
        <v>5184</v>
      </c>
    </row>
    <row r="16" spans="1:1021">
      <c r="A16" s="171"/>
      <c r="B16" s="67">
        <v>4</v>
      </c>
      <c r="C16" s="67" t="s">
        <v>33</v>
      </c>
      <c r="D16" s="155" t="s">
        <v>34</v>
      </c>
      <c r="E16" s="155" t="s">
        <v>75</v>
      </c>
      <c r="F16" s="67">
        <v>1</v>
      </c>
      <c r="G16" s="67">
        <v>0</v>
      </c>
      <c r="H16" s="67">
        <v>0</v>
      </c>
      <c r="I16" s="67">
        <v>36</v>
      </c>
      <c r="J16" s="4">
        <v>12</v>
      </c>
      <c r="K16" s="25">
        <f>J16*B16*I16</f>
        <v>1728</v>
      </c>
    </row>
    <row r="17" spans="1:1021" ht="31.5">
      <c r="A17" s="171" t="s">
        <v>47</v>
      </c>
      <c r="B17" s="67">
        <v>4</v>
      </c>
      <c r="C17" s="67" t="s">
        <v>199</v>
      </c>
      <c r="D17" s="155" t="s">
        <v>116</v>
      </c>
      <c r="E17" s="155" t="s">
        <v>75</v>
      </c>
      <c r="F17" s="67">
        <v>1</v>
      </c>
      <c r="G17" s="67">
        <v>0</v>
      </c>
      <c r="H17" s="67">
        <v>0</v>
      </c>
      <c r="I17" s="67">
        <v>36</v>
      </c>
      <c r="J17" s="4">
        <v>12</v>
      </c>
      <c r="K17" s="25">
        <f>J17*B17*I17</f>
        <v>1728</v>
      </c>
    </row>
    <row r="18" spans="1:1021">
      <c r="A18" s="171"/>
      <c r="B18" s="67">
        <v>4</v>
      </c>
      <c r="C18" s="67" t="s">
        <v>175</v>
      </c>
      <c r="D18" s="155" t="s">
        <v>162</v>
      </c>
      <c r="E18" s="155" t="s">
        <v>183</v>
      </c>
      <c r="F18" s="67">
        <v>1</v>
      </c>
      <c r="G18" s="67">
        <v>0</v>
      </c>
      <c r="H18" s="67">
        <v>0</v>
      </c>
      <c r="I18" s="67">
        <v>36</v>
      </c>
      <c r="J18" s="4">
        <v>40</v>
      </c>
      <c r="K18" s="25">
        <f>J18*B18*I18</f>
        <v>5760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3"/>
      <c r="KC18" s="133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3"/>
      <c r="LM18" s="133"/>
      <c r="LN18" s="133"/>
      <c r="LO18" s="133"/>
      <c r="LP18" s="133"/>
      <c r="LQ18" s="133"/>
      <c r="LR18" s="133"/>
      <c r="LS18" s="133"/>
      <c r="LT18" s="133"/>
      <c r="LU18" s="133"/>
      <c r="LV18" s="133"/>
      <c r="LW18" s="133"/>
      <c r="LX18" s="133"/>
      <c r="LY18" s="133"/>
      <c r="LZ18" s="133"/>
      <c r="MA18" s="133"/>
      <c r="MB18" s="133"/>
      <c r="MC18" s="133"/>
      <c r="MD18" s="133"/>
      <c r="ME18" s="133"/>
      <c r="MF18" s="133"/>
      <c r="MG18" s="133"/>
      <c r="MH18" s="133"/>
      <c r="MI18" s="133"/>
      <c r="MJ18" s="133"/>
      <c r="MK18" s="133"/>
      <c r="ML18" s="133"/>
      <c r="MM18" s="133"/>
      <c r="MN18" s="133"/>
      <c r="MO18" s="133"/>
      <c r="MP18" s="133"/>
      <c r="MQ18" s="133"/>
      <c r="MR18" s="133"/>
      <c r="MS18" s="133"/>
      <c r="MT18" s="133"/>
      <c r="MU18" s="133"/>
      <c r="MV18" s="133"/>
      <c r="MW18" s="133"/>
      <c r="MX18" s="133"/>
      <c r="MY18" s="133"/>
      <c r="MZ18" s="133"/>
      <c r="NA18" s="133"/>
      <c r="NB18" s="133"/>
      <c r="NC18" s="133"/>
      <c r="ND18" s="133"/>
      <c r="NE18" s="133"/>
      <c r="NF18" s="133"/>
      <c r="NG18" s="133"/>
      <c r="NH18" s="133"/>
      <c r="NI18" s="133"/>
      <c r="NJ18" s="133"/>
      <c r="NK18" s="133"/>
      <c r="NL18" s="133"/>
      <c r="NM18" s="133"/>
      <c r="NN18" s="133"/>
      <c r="NO18" s="133"/>
      <c r="NP18" s="133"/>
      <c r="NQ18" s="133"/>
      <c r="NR18" s="133"/>
      <c r="NS18" s="133"/>
      <c r="NT18" s="133"/>
      <c r="NU18" s="133"/>
      <c r="NV18" s="133"/>
      <c r="NW18" s="133"/>
      <c r="NX18" s="133"/>
      <c r="NY18" s="133"/>
      <c r="NZ18" s="133"/>
      <c r="OA18" s="133"/>
      <c r="OB18" s="133"/>
      <c r="OC18" s="133"/>
      <c r="OD18" s="133"/>
      <c r="OE18" s="133"/>
      <c r="OF18" s="133"/>
      <c r="OG18" s="133"/>
      <c r="OH18" s="133"/>
      <c r="OI18" s="133"/>
      <c r="OJ18" s="133"/>
      <c r="OK18" s="133"/>
      <c r="OL18" s="133"/>
      <c r="OM18" s="133"/>
      <c r="ON18" s="133"/>
      <c r="OO18" s="133"/>
      <c r="OP18" s="133"/>
      <c r="OQ18" s="133"/>
      <c r="OR18" s="133"/>
      <c r="OS18" s="133"/>
      <c r="OT18" s="133"/>
      <c r="OU18" s="133"/>
      <c r="OV18" s="133"/>
      <c r="OW18" s="133"/>
      <c r="OX18" s="133"/>
      <c r="OY18" s="133"/>
      <c r="OZ18" s="133"/>
      <c r="PA18" s="133"/>
      <c r="PB18" s="133"/>
      <c r="PC18" s="133"/>
      <c r="PD18" s="133"/>
      <c r="PE18" s="133"/>
      <c r="PF18" s="133"/>
      <c r="PG18" s="133"/>
      <c r="PH18" s="133"/>
      <c r="PI18" s="133"/>
      <c r="PJ18" s="133"/>
      <c r="PK18" s="133"/>
      <c r="PL18" s="133"/>
      <c r="PM18" s="133"/>
      <c r="PN18" s="133"/>
      <c r="PO18" s="133"/>
      <c r="PP18" s="133"/>
      <c r="PQ18" s="133"/>
      <c r="PR18" s="133"/>
      <c r="PS18" s="133"/>
      <c r="PT18" s="133"/>
      <c r="PU18" s="133"/>
      <c r="PV18" s="133"/>
      <c r="PW18" s="133"/>
      <c r="PX18" s="133"/>
      <c r="PY18" s="133"/>
      <c r="PZ18" s="133"/>
      <c r="QA18" s="133"/>
      <c r="QB18" s="133"/>
      <c r="QC18" s="133"/>
      <c r="QD18" s="133"/>
      <c r="QE18" s="133"/>
      <c r="QF18" s="133"/>
      <c r="QG18" s="133"/>
      <c r="QH18" s="133"/>
      <c r="QI18" s="133"/>
      <c r="QJ18" s="133"/>
      <c r="QK18" s="133"/>
      <c r="QL18" s="133"/>
      <c r="QM18" s="133"/>
      <c r="QN18" s="133"/>
      <c r="QO18" s="133"/>
      <c r="QP18" s="133"/>
      <c r="QQ18" s="133"/>
      <c r="QR18" s="133"/>
      <c r="QS18" s="133"/>
      <c r="QT18" s="133"/>
      <c r="QU18" s="133"/>
      <c r="QV18" s="133"/>
      <c r="QW18" s="133"/>
      <c r="QX18" s="133"/>
      <c r="QY18" s="133"/>
      <c r="QZ18" s="133"/>
      <c r="RA18" s="133"/>
      <c r="RB18" s="133"/>
      <c r="RC18" s="133"/>
      <c r="RD18" s="133"/>
      <c r="RE18" s="133"/>
      <c r="RF18" s="133"/>
      <c r="RG18" s="133"/>
      <c r="RH18" s="133"/>
      <c r="RI18" s="133"/>
      <c r="RJ18" s="133"/>
      <c r="RK18" s="133"/>
      <c r="RL18" s="133"/>
      <c r="RM18" s="133"/>
      <c r="RN18" s="133"/>
      <c r="RO18" s="133"/>
      <c r="RP18" s="133"/>
      <c r="RQ18" s="133"/>
      <c r="RR18" s="133"/>
      <c r="RS18" s="133"/>
      <c r="RT18" s="133"/>
      <c r="RU18" s="133"/>
      <c r="RV18" s="133"/>
      <c r="RW18" s="133"/>
      <c r="RX18" s="133"/>
      <c r="RY18" s="133"/>
      <c r="RZ18" s="133"/>
      <c r="SA18" s="133"/>
      <c r="SB18" s="133"/>
      <c r="SC18" s="133"/>
      <c r="SD18" s="133"/>
      <c r="SE18" s="133"/>
      <c r="SF18" s="133"/>
      <c r="SG18" s="133"/>
      <c r="SH18" s="133"/>
      <c r="SI18" s="133"/>
      <c r="SJ18" s="133"/>
      <c r="SK18" s="133"/>
      <c r="SL18" s="133"/>
      <c r="SM18" s="133"/>
      <c r="SN18" s="133"/>
      <c r="SO18" s="133"/>
      <c r="SP18" s="133"/>
      <c r="SQ18" s="133"/>
      <c r="SR18" s="133"/>
      <c r="SS18" s="133"/>
      <c r="ST18" s="133"/>
      <c r="SU18" s="133"/>
      <c r="SV18" s="133"/>
      <c r="SW18" s="133"/>
      <c r="SX18" s="133"/>
      <c r="SY18" s="133"/>
      <c r="SZ18" s="133"/>
      <c r="TA18" s="133"/>
      <c r="TB18" s="133"/>
      <c r="TC18" s="133"/>
      <c r="TD18" s="133"/>
      <c r="TE18" s="133"/>
      <c r="TF18" s="133"/>
      <c r="TG18" s="133"/>
      <c r="TH18" s="133"/>
      <c r="TI18" s="133"/>
      <c r="TJ18" s="133"/>
      <c r="TK18" s="133"/>
      <c r="TL18" s="133"/>
      <c r="TM18" s="133"/>
      <c r="TN18" s="133"/>
      <c r="TO18" s="133"/>
      <c r="TP18" s="133"/>
      <c r="TQ18" s="133"/>
      <c r="TR18" s="133"/>
      <c r="TS18" s="133"/>
      <c r="TT18" s="133"/>
      <c r="TU18" s="133"/>
      <c r="TV18" s="133"/>
      <c r="TW18" s="133"/>
      <c r="TX18" s="133"/>
      <c r="TY18" s="133"/>
      <c r="TZ18" s="133"/>
      <c r="UA18" s="133"/>
      <c r="UB18" s="133"/>
      <c r="UC18" s="133"/>
      <c r="UD18" s="133"/>
      <c r="UE18" s="133"/>
      <c r="UF18" s="133"/>
      <c r="UG18" s="133"/>
      <c r="UH18" s="133"/>
      <c r="UI18" s="133"/>
      <c r="UJ18" s="133"/>
      <c r="UK18" s="133"/>
      <c r="UL18" s="133"/>
      <c r="UM18" s="133"/>
      <c r="UN18" s="133"/>
      <c r="UO18" s="133"/>
      <c r="UP18" s="133"/>
      <c r="UQ18" s="133"/>
      <c r="UR18" s="133"/>
      <c r="US18" s="133"/>
      <c r="UT18" s="133"/>
      <c r="UU18" s="133"/>
      <c r="UV18" s="133"/>
      <c r="UW18" s="133"/>
      <c r="UX18" s="133"/>
      <c r="UY18" s="133"/>
      <c r="UZ18" s="133"/>
      <c r="VA18" s="133"/>
      <c r="VB18" s="133"/>
      <c r="VC18" s="133"/>
      <c r="VD18" s="133"/>
      <c r="VE18" s="133"/>
      <c r="VF18" s="133"/>
      <c r="VG18" s="133"/>
      <c r="VH18" s="133"/>
      <c r="VI18" s="133"/>
      <c r="VJ18" s="133"/>
      <c r="VK18" s="133"/>
      <c r="VL18" s="133"/>
      <c r="VM18" s="133"/>
      <c r="VN18" s="133"/>
      <c r="VO18" s="133"/>
      <c r="VP18" s="133"/>
      <c r="VQ18" s="133"/>
      <c r="VR18" s="133"/>
      <c r="VS18" s="133"/>
      <c r="VT18" s="133"/>
      <c r="VU18" s="133"/>
      <c r="VV18" s="133"/>
      <c r="VW18" s="133"/>
      <c r="VX18" s="133"/>
      <c r="VY18" s="133"/>
      <c r="VZ18" s="133"/>
      <c r="WA18" s="133"/>
      <c r="WB18" s="133"/>
      <c r="WC18" s="133"/>
      <c r="WD18" s="133"/>
      <c r="WE18" s="133"/>
      <c r="WF18" s="133"/>
      <c r="WG18" s="133"/>
      <c r="WH18" s="133"/>
      <c r="WI18" s="133"/>
      <c r="WJ18" s="133"/>
      <c r="WK18" s="133"/>
      <c r="WL18" s="133"/>
      <c r="WM18" s="133"/>
      <c r="WN18" s="133"/>
      <c r="WO18" s="133"/>
      <c r="WP18" s="133"/>
      <c r="WQ18" s="133"/>
      <c r="WR18" s="133"/>
      <c r="WS18" s="133"/>
      <c r="WT18" s="133"/>
      <c r="WU18" s="133"/>
      <c r="WV18" s="133"/>
      <c r="WW18" s="133"/>
      <c r="WX18" s="133"/>
      <c r="WY18" s="133"/>
      <c r="WZ18" s="133"/>
      <c r="XA18" s="133"/>
      <c r="XB18" s="133"/>
      <c r="XC18" s="133"/>
      <c r="XD18" s="133"/>
      <c r="XE18" s="133"/>
      <c r="XF18" s="133"/>
      <c r="XG18" s="133"/>
      <c r="XH18" s="133"/>
      <c r="XI18" s="133"/>
      <c r="XJ18" s="133"/>
      <c r="XK18" s="133"/>
      <c r="XL18" s="133"/>
      <c r="XM18" s="133"/>
      <c r="XN18" s="133"/>
      <c r="XO18" s="133"/>
      <c r="XP18" s="133"/>
      <c r="XQ18" s="133"/>
      <c r="XR18" s="133"/>
      <c r="XS18" s="133"/>
      <c r="XT18" s="133"/>
      <c r="XU18" s="133"/>
      <c r="XV18" s="133"/>
      <c r="XW18" s="133"/>
      <c r="XX18" s="133"/>
      <c r="XY18" s="133"/>
      <c r="XZ18" s="133"/>
      <c r="YA18" s="133"/>
      <c r="YB18" s="133"/>
      <c r="YC18" s="133"/>
      <c r="YD18" s="133"/>
      <c r="YE18" s="133"/>
      <c r="YF18" s="133"/>
      <c r="YG18" s="133"/>
      <c r="YH18" s="133"/>
      <c r="YI18" s="133"/>
      <c r="YJ18" s="133"/>
      <c r="YK18" s="133"/>
      <c r="YL18" s="133"/>
      <c r="YM18" s="133"/>
      <c r="YN18" s="133"/>
      <c r="YO18" s="133"/>
      <c r="YP18" s="133"/>
      <c r="YQ18" s="133"/>
      <c r="YR18" s="133"/>
      <c r="YS18" s="133"/>
      <c r="YT18" s="133"/>
      <c r="YU18" s="133"/>
      <c r="YV18" s="133"/>
      <c r="YW18" s="133"/>
      <c r="YX18" s="133"/>
      <c r="YY18" s="133"/>
      <c r="YZ18" s="133"/>
      <c r="ZA18" s="133"/>
      <c r="ZB18" s="133"/>
      <c r="ZC18" s="133"/>
      <c r="ZD18" s="133"/>
      <c r="ZE18" s="133"/>
      <c r="ZF18" s="133"/>
      <c r="ZG18" s="133"/>
      <c r="ZH18" s="133"/>
      <c r="ZI18" s="133"/>
      <c r="ZJ18" s="133"/>
      <c r="ZK18" s="133"/>
      <c r="ZL18" s="133"/>
      <c r="ZM18" s="133"/>
      <c r="ZN18" s="133"/>
      <c r="ZO18" s="133"/>
      <c r="ZP18" s="133"/>
      <c r="ZQ18" s="133"/>
      <c r="ZR18" s="133"/>
      <c r="ZS18" s="133"/>
      <c r="ZT18" s="133"/>
      <c r="ZU18" s="133"/>
      <c r="ZV18" s="133"/>
      <c r="ZW18" s="133"/>
      <c r="ZX18" s="133"/>
      <c r="ZY18" s="133"/>
      <c r="ZZ18" s="133"/>
      <c r="AAA18" s="133"/>
      <c r="AAB18" s="133"/>
      <c r="AAC18" s="133"/>
      <c r="AAD18" s="133"/>
      <c r="AAE18" s="133"/>
      <c r="AAF18" s="133"/>
      <c r="AAG18" s="133"/>
      <c r="AAH18" s="133"/>
      <c r="AAI18" s="133"/>
      <c r="AAJ18" s="133"/>
      <c r="AAK18" s="133"/>
      <c r="AAL18" s="133"/>
      <c r="AAM18" s="133"/>
      <c r="AAN18" s="133"/>
      <c r="AAO18" s="133"/>
      <c r="AAP18" s="133"/>
      <c r="AAQ18" s="133"/>
      <c r="AAR18" s="133"/>
      <c r="AAS18" s="133"/>
      <c r="AAT18" s="133"/>
      <c r="AAU18" s="133"/>
      <c r="AAV18" s="133"/>
      <c r="AAW18" s="133"/>
      <c r="AAX18" s="133"/>
      <c r="AAY18" s="133"/>
      <c r="AAZ18" s="133"/>
      <c r="ABA18" s="133"/>
      <c r="ABB18" s="133"/>
      <c r="ABC18" s="133"/>
      <c r="ABD18" s="133"/>
      <c r="ABE18" s="133"/>
      <c r="ABF18" s="133"/>
      <c r="ABG18" s="133"/>
      <c r="ABH18" s="133"/>
      <c r="ABI18" s="133"/>
      <c r="ABJ18" s="133"/>
      <c r="ABK18" s="133"/>
      <c r="ABL18" s="133"/>
      <c r="ABM18" s="133"/>
      <c r="ABN18" s="133"/>
      <c r="ABO18" s="133"/>
      <c r="ABP18" s="133"/>
      <c r="ABQ18" s="133"/>
      <c r="ABR18" s="133"/>
      <c r="ABS18" s="133"/>
      <c r="ABT18" s="133"/>
      <c r="ABU18" s="133"/>
      <c r="ABV18" s="133"/>
      <c r="ABW18" s="133"/>
      <c r="ABX18" s="133"/>
      <c r="ABY18" s="133"/>
      <c r="ABZ18" s="133"/>
      <c r="ACA18" s="133"/>
      <c r="ACB18" s="133"/>
      <c r="ACC18" s="133"/>
      <c r="ACD18" s="133"/>
      <c r="ACE18" s="133"/>
      <c r="ACF18" s="133"/>
      <c r="ACG18" s="133"/>
      <c r="ACH18" s="133"/>
      <c r="ACI18" s="133"/>
      <c r="ACJ18" s="133"/>
      <c r="ACK18" s="133"/>
      <c r="ACL18" s="133"/>
      <c r="ACM18" s="133"/>
      <c r="ACN18" s="133"/>
      <c r="ACO18" s="133"/>
      <c r="ACP18" s="133"/>
      <c r="ACQ18" s="133"/>
      <c r="ACR18" s="133"/>
      <c r="ACS18" s="133"/>
      <c r="ACT18" s="133"/>
      <c r="ACU18" s="133"/>
      <c r="ACV18" s="133"/>
      <c r="ACW18" s="133"/>
      <c r="ACX18" s="133"/>
      <c r="ACY18" s="133"/>
      <c r="ACZ18" s="133"/>
      <c r="ADA18" s="133"/>
      <c r="ADB18" s="133"/>
      <c r="ADC18" s="133"/>
      <c r="ADD18" s="133"/>
      <c r="ADE18" s="133"/>
      <c r="ADF18" s="133"/>
      <c r="ADG18" s="133"/>
      <c r="ADH18" s="133"/>
      <c r="ADI18" s="133"/>
      <c r="ADJ18" s="133"/>
      <c r="ADK18" s="133"/>
      <c r="ADL18" s="133"/>
      <c r="ADM18" s="133"/>
      <c r="ADN18" s="133"/>
      <c r="ADO18" s="133"/>
      <c r="ADP18" s="133"/>
      <c r="ADQ18" s="133"/>
      <c r="ADR18" s="133"/>
      <c r="ADS18" s="133"/>
      <c r="ADT18" s="133"/>
      <c r="ADU18" s="133"/>
      <c r="ADV18" s="133"/>
      <c r="ADW18" s="133"/>
      <c r="ADX18" s="133"/>
      <c r="ADY18" s="133"/>
      <c r="ADZ18" s="133"/>
      <c r="AEA18" s="133"/>
      <c r="AEB18" s="133"/>
      <c r="AEC18" s="133"/>
      <c r="AED18" s="133"/>
      <c r="AEE18" s="133"/>
      <c r="AEF18" s="133"/>
      <c r="AEG18" s="133"/>
      <c r="AEH18" s="133"/>
      <c r="AEI18" s="133"/>
      <c r="AEJ18" s="133"/>
      <c r="AEK18" s="133"/>
      <c r="AEL18" s="133"/>
      <c r="AEM18" s="133"/>
      <c r="AEN18" s="133"/>
      <c r="AEO18" s="133"/>
      <c r="AEP18" s="133"/>
      <c r="AEQ18" s="133"/>
      <c r="AER18" s="133"/>
      <c r="AES18" s="133"/>
      <c r="AET18" s="133"/>
      <c r="AEU18" s="133"/>
      <c r="AEV18" s="133"/>
      <c r="AEW18" s="133"/>
      <c r="AEX18" s="133"/>
      <c r="AEY18" s="133"/>
      <c r="AEZ18" s="133"/>
      <c r="AFA18" s="133"/>
      <c r="AFB18" s="133"/>
      <c r="AFC18" s="133"/>
      <c r="AFD18" s="133"/>
      <c r="AFE18" s="133"/>
      <c r="AFF18" s="133"/>
      <c r="AFG18" s="133"/>
      <c r="AFH18" s="133"/>
      <c r="AFI18" s="133"/>
      <c r="AFJ18" s="133"/>
      <c r="AFK18" s="133"/>
      <c r="AFL18" s="133"/>
      <c r="AFM18" s="133"/>
      <c r="AFN18" s="133"/>
      <c r="AFO18" s="133"/>
      <c r="AFP18" s="133"/>
      <c r="AFQ18" s="133"/>
      <c r="AFR18" s="133"/>
      <c r="AFS18" s="133"/>
      <c r="AFT18" s="133"/>
      <c r="AFU18" s="133"/>
      <c r="AFV18" s="133"/>
      <c r="AFW18" s="133"/>
      <c r="AFX18" s="133"/>
      <c r="AFY18" s="133"/>
      <c r="AFZ18" s="133"/>
      <c r="AGA18" s="133"/>
      <c r="AGB18" s="133"/>
      <c r="AGC18" s="133"/>
      <c r="AGD18" s="133"/>
      <c r="AGE18" s="133"/>
      <c r="AGF18" s="133"/>
      <c r="AGG18" s="133"/>
      <c r="AGH18" s="133"/>
      <c r="AGI18" s="133"/>
      <c r="AGJ18" s="133"/>
      <c r="AGK18" s="133"/>
      <c r="AGL18" s="133"/>
      <c r="AGM18" s="133"/>
      <c r="AGN18" s="133"/>
      <c r="AGO18" s="133"/>
      <c r="AGP18" s="133"/>
      <c r="AGQ18" s="133"/>
      <c r="AGR18" s="133"/>
      <c r="AGS18" s="133"/>
      <c r="AGT18" s="133"/>
      <c r="AGU18" s="133"/>
      <c r="AGV18" s="133"/>
      <c r="AGW18" s="133"/>
      <c r="AGX18" s="133"/>
      <c r="AGY18" s="133"/>
      <c r="AGZ18" s="133"/>
      <c r="AHA18" s="133"/>
      <c r="AHB18" s="133"/>
      <c r="AHC18" s="133"/>
      <c r="AHD18" s="133"/>
      <c r="AHE18" s="133"/>
      <c r="AHF18" s="133"/>
      <c r="AHG18" s="133"/>
      <c r="AHH18" s="133"/>
      <c r="AHI18" s="133"/>
      <c r="AHJ18" s="133"/>
      <c r="AHK18" s="133"/>
      <c r="AHL18" s="133"/>
      <c r="AHM18" s="133"/>
      <c r="AHN18" s="133"/>
      <c r="AHO18" s="133"/>
      <c r="AHP18" s="133"/>
      <c r="AHQ18" s="133"/>
      <c r="AHR18" s="133"/>
      <c r="AHS18" s="133"/>
      <c r="AHT18" s="133"/>
      <c r="AHU18" s="133"/>
      <c r="AHV18" s="133"/>
      <c r="AHW18" s="133"/>
      <c r="AHX18" s="133"/>
      <c r="AHY18" s="133"/>
      <c r="AHZ18" s="133"/>
      <c r="AIA18" s="133"/>
      <c r="AIB18" s="133"/>
      <c r="AIC18" s="133"/>
      <c r="AID18" s="133"/>
      <c r="AIE18" s="133"/>
      <c r="AIF18" s="133"/>
      <c r="AIG18" s="133"/>
      <c r="AIH18" s="133"/>
      <c r="AII18" s="133"/>
      <c r="AIJ18" s="133"/>
      <c r="AIK18" s="133"/>
      <c r="AIL18" s="133"/>
      <c r="AIM18" s="133"/>
      <c r="AIN18" s="133"/>
      <c r="AIO18" s="133"/>
      <c r="AIP18" s="133"/>
      <c r="AIQ18" s="133"/>
      <c r="AIR18" s="133"/>
      <c r="AIS18" s="133"/>
      <c r="AIT18" s="133"/>
      <c r="AIU18" s="133"/>
      <c r="AIV18" s="133"/>
      <c r="AIW18" s="133"/>
      <c r="AIX18" s="133"/>
      <c r="AIY18" s="133"/>
      <c r="AIZ18" s="133"/>
      <c r="AJA18" s="133"/>
      <c r="AJB18" s="133"/>
      <c r="AJC18" s="133"/>
      <c r="AJD18" s="133"/>
      <c r="AJE18" s="133"/>
      <c r="AJF18" s="133"/>
      <c r="AJG18" s="133"/>
      <c r="AJH18" s="133"/>
      <c r="AJI18" s="133"/>
      <c r="AJJ18" s="133"/>
      <c r="AJK18" s="133"/>
      <c r="AJL18" s="133"/>
      <c r="AJM18" s="133"/>
      <c r="AJN18" s="133"/>
      <c r="AJO18" s="133"/>
      <c r="AJP18" s="133"/>
      <c r="AJQ18" s="133"/>
      <c r="AJR18" s="133"/>
      <c r="AJS18" s="133"/>
      <c r="AJT18" s="133"/>
      <c r="AJU18" s="133"/>
      <c r="AJV18" s="133"/>
      <c r="AJW18" s="133"/>
      <c r="AJX18" s="133"/>
      <c r="AJY18" s="133"/>
      <c r="AJZ18" s="133"/>
      <c r="AKA18" s="133"/>
      <c r="AKB18" s="133"/>
      <c r="AKC18" s="133"/>
      <c r="AKD18" s="133"/>
      <c r="AKE18" s="133"/>
      <c r="AKF18" s="133"/>
      <c r="AKG18" s="133"/>
      <c r="AKH18" s="133"/>
      <c r="AKI18" s="133"/>
      <c r="AKJ18" s="133"/>
      <c r="AKK18" s="133"/>
      <c r="AKL18" s="133"/>
      <c r="AKM18" s="133"/>
      <c r="AKN18" s="133"/>
      <c r="AKO18" s="133"/>
      <c r="AKP18" s="133"/>
      <c r="AKQ18" s="133"/>
      <c r="AKR18" s="133"/>
      <c r="AKS18" s="133"/>
      <c r="AKT18" s="133"/>
      <c r="AKU18" s="133"/>
      <c r="AKV18" s="133"/>
      <c r="AKW18" s="133"/>
      <c r="AKX18" s="133"/>
      <c r="AKY18" s="133"/>
      <c r="AKZ18" s="133"/>
      <c r="ALA18" s="133"/>
      <c r="ALB18" s="133"/>
      <c r="ALC18" s="133"/>
      <c r="ALD18" s="133"/>
      <c r="ALE18" s="133"/>
      <c r="ALF18" s="133"/>
      <c r="ALG18" s="133"/>
      <c r="ALH18" s="133"/>
      <c r="ALI18" s="133"/>
      <c r="ALJ18" s="133"/>
      <c r="ALK18" s="133"/>
      <c r="ALL18" s="133"/>
      <c r="ALM18" s="133"/>
      <c r="ALN18" s="133"/>
      <c r="ALO18" s="133"/>
      <c r="ALP18" s="133"/>
      <c r="ALQ18" s="133"/>
      <c r="ALR18" s="133"/>
      <c r="ALS18" s="133"/>
      <c r="ALT18" s="133"/>
      <c r="ALU18" s="133"/>
      <c r="ALV18" s="133"/>
      <c r="ALW18" s="133"/>
      <c r="ALX18" s="133"/>
      <c r="ALY18" s="133"/>
      <c r="ALZ18" s="133"/>
      <c r="AMA18" s="133"/>
      <c r="AMB18" s="133"/>
      <c r="AMC18" s="133"/>
      <c r="AMD18" s="133"/>
      <c r="AME18" s="133"/>
      <c r="AMF18" s="133"/>
      <c r="AMG18" s="133"/>
    </row>
    <row r="19" spans="1:1021">
      <c r="A19" s="171"/>
      <c r="B19" s="67">
        <v>4</v>
      </c>
      <c r="C19" s="67" t="s">
        <v>117</v>
      </c>
      <c r="D19" s="155" t="s">
        <v>53</v>
      </c>
      <c r="E19" s="155" t="s">
        <v>75</v>
      </c>
      <c r="F19" s="67">
        <v>2</v>
      </c>
      <c r="G19" s="67">
        <v>0</v>
      </c>
      <c r="H19" s="67">
        <v>0</v>
      </c>
      <c r="I19" s="67">
        <v>36</v>
      </c>
      <c r="J19" s="4">
        <v>24</v>
      </c>
      <c r="K19" s="25">
        <f>J19*B19*I19</f>
        <v>3456</v>
      </c>
    </row>
    <row r="20" spans="1:1021">
      <c r="A20" s="171"/>
      <c r="B20" s="67">
        <v>1</v>
      </c>
      <c r="C20" s="67" t="s">
        <v>118</v>
      </c>
      <c r="D20" s="155" t="s">
        <v>86</v>
      </c>
      <c r="E20" s="155" t="s">
        <v>75</v>
      </c>
      <c r="F20" s="67">
        <v>3</v>
      </c>
      <c r="G20" s="67">
        <v>0</v>
      </c>
      <c r="H20" s="67">
        <v>0</v>
      </c>
      <c r="I20" s="67">
        <v>36</v>
      </c>
      <c r="J20" s="4">
        <v>36</v>
      </c>
      <c r="K20" s="25">
        <f>J20*B20*I20</f>
        <v>1296</v>
      </c>
    </row>
    <row r="21" spans="1:1021">
      <c r="A21" s="171" t="s">
        <v>35</v>
      </c>
      <c r="B21" s="67">
        <v>2</v>
      </c>
      <c r="C21" s="67" t="s">
        <v>36</v>
      </c>
      <c r="D21" s="155" t="s">
        <v>37</v>
      </c>
      <c r="E21" s="155" t="s">
        <v>75</v>
      </c>
      <c r="F21" s="67">
        <v>2</v>
      </c>
      <c r="G21" s="67">
        <v>0</v>
      </c>
      <c r="H21" s="67">
        <v>0</v>
      </c>
      <c r="I21" s="67">
        <v>36</v>
      </c>
      <c r="J21" s="4">
        <v>24</v>
      </c>
      <c r="K21" s="25">
        <f>J21*B21*I21</f>
        <v>1728</v>
      </c>
    </row>
    <row r="22" spans="1:1021" ht="31.5">
      <c r="A22" s="171"/>
      <c r="B22" s="67">
        <v>2</v>
      </c>
      <c r="C22" s="67" t="s">
        <v>202</v>
      </c>
      <c r="D22" s="155" t="s">
        <v>170</v>
      </c>
      <c r="E22" s="155" t="s">
        <v>182</v>
      </c>
      <c r="F22" s="67">
        <v>2</v>
      </c>
      <c r="G22" s="67">
        <v>0</v>
      </c>
      <c r="H22" s="67">
        <v>0</v>
      </c>
      <c r="I22" s="67">
        <v>36</v>
      </c>
      <c r="J22" s="4">
        <v>40</v>
      </c>
      <c r="K22" s="25">
        <f>J22*B22*I22</f>
        <v>2880</v>
      </c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  <c r="IW22" s="133"/>
      <c r="IX22" s="133"/>
      <c r="IY22" s="133"/>
      <c r="IZ22" s="133"/>
      <c r="JA22" s="133"/>
      <c r="JB22" s="133"/>
      <c r="JC22" s="133"/>
      <c r="JD22" s="133"/>
      <c r="JE22" s="133"/>
      <c r="JF22" s="133"/>
      <c r="JG22" s="133"/>
      <c r="JH22" s="133"/>
      <c r="JI22" s="133"/>
      <c r="JJ22" s="133"/>
      <c r="JK22" s="133"/>
      <c r="JL22" s="133"/>
      <c r="JM22" s="133"/>
      <c r="JN22" s="133"/>
      <c r="JO22" s="133"/>
      <c r="JP22" s="133"/>
      <c r="JQ22" s="133"/>
      <c r="JR22" s="133"/>
      <c r="JS22" s="133"/>
      <c r="JT22" s="133"/>
      <c r="JU22" s="133"/>
      <c r="JV22" s="133"/>
      <c r="JW22" s="133"/>
      <c r="JX22" s="133"/>
      <c r="JY22" s="133"/>
      <c r="JZ22" s="133"/>
      <c r="KA22" s="133"/>
      <c r="KB22" s="133"/>
      <c r="KC22" s="133"/>
      <c r="KD22" s="133"/>
      <c r="KE22" s="133"/>
      <c r="KF22" s="133"/>
      <c r="KG22" s="133"/>
      <c r="KH22" s="133"/>
      <c r="KI22" s="133"/>
      <c r="KJ22" s="133"/>
      <c r="KK22" s="133"/>
      <c r="KL22" s="133"/>
      <c r="KM22" s="133"/>
      <c r="KN22" s="133"/>
      <c r="KO22" s="133"/>
      <c r="KP22" s="133"/>
      <c r="KQ22" s="133"/>
      <c r="KR22" s="133"/>
      <c r="KS22" s="133"/>
      <c r="KT22" s="133"/>
      <c r="KU22" s="133"/>
      <c r="KV22" s="133"/>
      <c r="KW22" s="133"/>
      <c r="KX22" s="133"/>
      <c r="KY22" s="133"/>
      <c r="KZ22" s="133"/>
      <c r="LA22" s="133"/>
      <c r="LB22" s="133"/>
      <c r="LC22" s="133"/>
      <c r="LD22" s="133"/>
      <c r="LE22" s="133"/>
      <c r="LF22" s="133"/>
      <c r="LG22" s="133"/>
      <c r="LH22" s="133"/>
      <c r="LI22" s="133"/>
      <c r="LJ22" s="133"/>
      <c r="LK22" s="133"/>
      <c r="LL22" s="133"/>
      <c r="LM22" s="133"/>
      <c r="LN22" s="133"/>
      <c r="LO22" s="133"/>
      <c r="LP22" s="133"/>
      <c r="LQ22" s="133"/>
      <c r="LR22" s="133"/>
      <c r="LS22" s="133"/>
      <c r="LT22" s="133"/>
      <c r="LU22" s="133"/>
      <c r="LV22" s="133"/>
      <c r="LW22" s="133"/>
      <c r="LX22" s="133"/>
      <c r="LY22" s="133"/>
      <c r="LZ22" s="133"/>
      <c r="MA22" s="133"/>
      <c r="MB22" s="133"/>
      <c r="MC22" s="133"/>
      <c r="MD22" s="133"/>
      <c r="ME22" s="133"/>
      <c r="MF22" s="133"/>
      <c r="MG22" s="133"/>
      <c r="MH22" s="133"/>
      <c r="MI22" s="133"/>
      <c r="MJ22" s="133"/>
      <c r="MK22" s="133"/>
      <c r="ML22" s="133"/>
      <c r="MM22" s="133"/>
      <c r="MN22" s="133"/>
      <c r="MO22" s="133"/>
      <c r="MP22" s="133"/>
      <c r="MQ22" s="133"/>
      <c r="MR22" s="133"/>
      <c r="MS22" s="133"/>
      <c r="MT22" s="133"/>
      <c r="MU22" s="133"/>
      <c r="MV22" s="133"/>
      <c r="MW22" s="133"/>
      <c r="MX22" s="133"/>
      <c r="MY22" s="133"/>
      <c r="MZ22" s="133"/>
      <c r="NA22" s="133"/>
      <c r="NB22" s="133"/>
      <c r="NC22" s="133"/>
      <c r="ND22" s="133"/>
      <c r="NE22" s="133"/>
      <c r="NF22" s="133"/>
      <c r="NG22" s="133"/>
      <c r="NH22" s="133"/>
      <c r="NI22" s="133"/>
      <c r="NJ22" s="133"/>
      <c r="NK22" s="133"/>
      <c r="NL22" s="133"/>
      <c r="NM22" s="133"/>
      <c r="NN22" s="133"/>
      <c r="NO22" s="133"/>
      <c r="NP22" s="133"/>
      <c r="NQ22" s="133"/>
      <c r="NR22" s="133"/>
      <c r="NS22" s="133"/>
      <c r="NT22" s="133"/>
      <c r="NU22" s="133"/>
      <c r="NV22" s="133"/>
      <c r="NW22" s="133"/>
      <c r="NX22" s="133"/>
      <c r="NY22" s="133"/>
      <c r="NZ22" s="133"/>
      <c r="OA22" s="133"/>
      <c r="OB22" s="133"/>
      <c r="OC22" s="133"/>
      <c r="OD22" s="133"/>
      <c r="OE22" s="133"/>
      <c r="OF22" s="133"/>
      <c r="OG22" s="133"/>
      <c r="OH22" s="133"/>
      <c r="OI22" s="133"/>
      <c r="OJ22" s="133"/>
      <c r="OK22" s="133"/>
      <c r="OL22" s="133"/>
      <c r="OM22" s="133"/>
      <c r="ON22" s="133"/>
      <c r="OO22" s="133"/>
      <c r="OP22" s="133"/>
      <c r="OQ22" s="133"/>
      <c r="OR22" s="133"/>
      <c r="OS22" s="133"/>
      <c r="OT22" s="133"/>
      <c r="OU22" s="133"/>
      <c r="OV22" s="133"/>
      <c r="OW22" s="133"/>
      <c r="OX22" s="133"/>
      <c r="OY22" s="133"/>
      <c r="OZ22" s="133"/>
      <c r="PA22" s="133"/>
      <c r="PB22" s="133"/>
      <c r="PC22" s="133"/>
      <c r="PD22" s="133"/>
      <c r="PE22" s="133"/>
      <c r="PF22" s="133"/>
      <c r="PG22" s="133"/>
      <c r="PH22" s="133"/>
      <c r="PI22" s="133"/>
      <c r="PJ22" s="133"/>
      <c r="PK22" s="133"/>
      <c r="PL22" s="133"/>
      <c r="PM22" s="133"/>
      <c r="PN22" s="133"/>
      <c r="PO22" s="133"/>
      <c r="PP22" s="133"/>
      <c r="PQ22" s="133"/>
      <c r="PR22" s="133"/>
      <c r="PS22" s="133"/>
      <c r="PT22" s="133"/>
      <c r="PU22" s="133"/>
      <c r="PV22" s="133"/>
      <c r="PW22" s="133"/>
      <c r="PX22" s="133"/>
      <c r="PY22" s="133"/>
      <c r="PZ22" s="133"/>
      <c r="QA22" s="133"/>
      <c r="QB22" s="133"/>
      <c r="QC22" s="133"/>
      <c r="QD22" s="133"/>
      <c r="QE22" s="133"/>
      <c r="QF22" s="133"/>
      <c r="QG22" s="133"/>
      <c r="QH22" s="133"/>
      <c r="QI22" s="133"/>
      <c r="QJ22" s="133"/>
      <c r="QK22" s="133"/>
      <c r="QL22" s="133"/>
      <c r="QM22" s="133"/>
      <c r="QN22" s="133"/>
      <c r="QO22" s="133"/>
      <c r="QP22" s="133"/>
      <c r="QQ22" s="133"/>
      <c r="QR22" s="133"/>
      <c r="QS22" s="133"/>
      <c r="QT22" s="133"/>
      <c r="QU22" s="133"/>
      <c r="QV22" s="133"/>
      <c r="QW22" s="133"/>
      <c r="QX22" s="133"/>
      <c r="QY22" s="133"/>
      <c r="QZ22" s="133"/>
      <c r="RA22" s="133"/>
      <c r="RB22" s="133"/>
      <c r="RC22" s="133"/>
      <c r="RD22" s="133"/>
      <c r="RE22" s="133"/>
      <c r="RF22" s="133"/>
      <c r="RG22" s="133"/>
      <c r="RH22" s="133"/>
      <c r="RI22" s="133"/>
      <c r="RJ22" s="133"/>
      <c r="RK22" s="133"/>
      <c r="RL22" s="133"/>
      <c r="RM22" s="133"/>
      <c r="RN22" s="133"/>
      <c r="RO22" s="133"/>
      <c r="RP22" s="133"/>
      <c r="RQ22" s="133"/>
      <c r="RR22" s="133"/>
      <c r="RS22" s="133"/>
      <c r="RT22" s="133"/>
      <c r="RU22" s="133"/>
      <c r="RV22" s="133"/>
      <c r="RW22" s="133"/>
      <c r="RX22" s="133"/>
      <c r="RY22" s="133"/>
      <c r="RZ22" s="133"/>
      <c r="SA22" s="133"/>
      <c r="SB22" s="133"/>
      <c r="SC22" s="133"/>
      <c r="SD22" s="133"/>
      <c r="SE22" s="133"/>
      <c r="SF22" s="133"/>
      <c r="SG22" s="133"/>
      <c r="SH22" s="133"/>
      <c r="SI22" s="133"/>
      <c r="SJ22" s="133"/>
      <c r="SK22" s="133"/>
      <c r="SL22" s="133"/>
      <c r="SM22" s="133"/>
      <c r="SN22" s="133"/>
      <c r="SO22" s="133"/>
      <c r="SP22" s="133"/>
      <c r="SQ22" s="133"/>
      <c r="SR22" s="133"/>
      <c r="SS22" s="133"/>
      <c r="ST22" s="133"/>
      <c r="SU22" s="133"/>
      <c r="SV22" s="133"/>
      <c r="SW22" s="133"/>
      <c r="SX22" s="133"/>
      <c r="SY22" s="133"/>
      <c r="SZ22" s="133"/>
      <c r="TA22" s="133"/>
      <c r="TB22" s="133"/>
      <c r="TC22" s="133"/>
      <c r="TD22" s="133"/>
      <c r="TE22" s="133"/>
      <c r="TF22" s="133"/>
      <c r="TG22" s="133"/>
      <c r="TH22" s="133"/>
      <c r="TI22" s="133"/>
      <c r="TJ22" s="133"/>
      <c r="TK22" s="133"/>
      <c r="TL22" s="133"/>
      <c r="TM22" s="133"/>
      <c r="TN22" s="133"/>
      <c r="TO22" s="133"/>
      <c r="TP22" s="133"/>
      <c r="TQ22" s="133"/>
      <c r="TR22" s="133"/>
      <c r="TS22" s="133"/>
      <c r="TT22" s="133"/>
      <c r="TU22" s="133"/>
      <c r="TV22" s="133"/>
      <c r="TW22" s="133"/>
      <c r="TX22" s="133"/>
      <c r="TY22" s="133"/>
      <c r="TZ22" s="133"/>
      <c r="UA22" s="133"/>
      <c r="UB22" s="133"/>
      <c r="UC22" s="133"/>
      <c r="UD22" s="133"/>
      <c r="UE22" s="133"/>
      <c r="UF22" s="133"/>
      <c r="UG22" s="133"/>
      <c r="UH22" s="133"/>
      <c r="UI22" s="133"/>
      <c r="UJ22" s="133"/>
      <c r="UK22" s="133"/>
      <c r="UL22" s="133"/>
      <c r="UM22" s="133"/>
      <c r="UN22" s="133"/>
      <c r="UO22" s="133"/>
      <c r="UP22" s="133"/>
      <c r="UQ22" s="133"/>
      <c r="UR22" s="133"/>
      <c r="US22" s="133"/>
      <c r="UT22" s="133"/>
      <c r="UU22" s="133"/>
      <c r="UV22" s="133"/>
      <c r="UW22" s="133"/>
      <c r="UX22" s="133"/>
      <c r="UY22" s="133"/>
      <c r="UZ22" s="133"/>
      <c r="VA22" s="133"/>
      <c r="VB22" s="133"/>
      <c r="VC22" s="133"/>
      <c r="VD22" s="133"/>
      <c r="VE22" s="133"/>
      <c r="VF22" s="133"/>
      <c r="VG22" s="133"/>
      <c r="VH22" s="133"/>
      <c r="VI22" s="133"/>
      <c r="VJ22" s="133"/>
      <c r="VK22" s="133"/>
      <c r="VL22" s="133"/>
      <c r="VM22" s="133"/>
      <c r="VN22" s="133"/>
      <c r="VO22" s="133"/>
      <c r="VP22" s="133"/>
      <c r="VQ22" s="133"/>
      <c r="VR22" s="133"/>
      <c r="VS22" s="133"/>
      <c r="VT22" s="133"/>
      <c r="VU22" s="133"/>
      <c r="VV22" s="133"/>
      <c r="VW22" s="133"/>
      <c r="VX22" s="133"/>
      <c r="VY22" s="133"/>
      <c r="VZ22" s="133"/>
      <c r="WA22" s="133"/>
      <c r="WB22" s="133"/>
      <c r="WC22" s="133"/>
      <c r="WD22" s="133"/>
      <c r="WE22" s="133"/>
      <c r="WF22" s="133"/>
      <c r="WG22" s="133"/>
      <c r="WH22" s="133"/>
      <c r="WI22" s="133"/>
      <c r="WJ22" s="133"/>
      <c r="WK22" s="133"/>
      <c r="WL22" s="133"/>
      <c r="WM22" s="133"/>
      <c r="WN22" s="133"/>
      <c r="WO22" s="133"/>
      <c r="WP22" s="133"/>
      <c r="WQ22" s="133"/>
      <c r="WR22" s="133"/>
      <c r="WS22" s="133"/>
      <c r="WT22" s="133"/>
      <c r="WU22" s="133"/>
      <c r="WV22" s="133"/>
      <c r="WW22" s="133"/>
      <c r="WX22" s="133"/>
      <c r="WY22" s="133"/>
      <c r="WZ22" s="133"/>
      <c r="XA22" s="133"/>
      <c r="XB22" s="133"/>
      <c r="XC22" s="133"/>
      <c r="XD22" s="133"/>
      <c r="XE22" s="133"/>
      <c r="XF22" s="133"/>
      <c r="XG22" s="133"/>
      <c r="XH22" s="133"/>
      <c r="XI22" s="133"/>
      <c r="XJ22" s="133"/>
      <c r="XK22" s="133"/>
      <c r="XL22" s="133"/>
      <c r="XM22" s="133"/>
      <c r="XN22" s="133"/>
      <c r="XO22" s="133"/>
      <c r="XP22" s="133"/>
      <c r="XQ22" s="133"/>
      <c r="XR22" s="133"/>
      <c r="XS22" s="133"/>
      <c r="XT22" s="133"/>
      <c r="XU22" s="133"/>
      <c r="XV22" s="133"/>
      <c r="XW22" s="133"/>
      <c r="XX22" s="133"/>
      <c r="XY22" s="133"/>
      <c r="XZ22" s="133"/>
      <c r="YA22" s="133"/>
      <c r="YB22" s="133"/>
      <c r="YC22" s="133"/>
      <c r="YD22" s="133"/>
      <c r="YE22" s="133"/>
      <c r="YF22" s="133"/>
      <c r="YG22" s="133"/>
      <c r="YH22" s="133"/>
      <c r="YI22" s="133"/>
      <c r="YJ22" s="133"/>
      <c r="YK22" s="133"/>
      <c r="YL22" s="133"/>
      <c r="YM22" s="133"/>
      <c r="YN22" s="133"/>
      <c r="YO22" s="133"/>
      <c r="YP22" s="133"/>
      <c r="YQ22" s="133"/>
      <c r="YR22" s="133"/>
      <c r="YS22" s="133"/>
      <c r="YT22" s="133"/>
      <c r="YU22" s="133"/>
      <c r="YV22" s="133"/>
      <c r="YW22" s="133"/>
      <c r="YX22" s="133"/>
      <c r="YY22" s="133"/>
      <c r="YZ22" s="133"/>
      <c r="ZA22" s="133"/>
      <c r="ZB22" s="133"/>
      <c r="ZC22" s="133"/>
      <c r="ZD22" s="133"/>
      <c r="ZE22" s="133"/>
      <c r="ZF22" s="133"/>
      <c r="ZG22" s="133"/>
      <c r="ZH22" s="133"/>
      <c r="ZI22" s="133"/>
      <c r="ZJ22" s="133"/>
      <c r="ZK22" s="133"/>
      <c r="ZL22" s="133"/>
      <c r="ZM22" s="133"/>
      <c r="ZN22" s="133"/>
      <c r="ZO22" s="133"/>
      <c r="ZP22" s="133"/>
      <c r="ZQ22" s="133"/>
      <c r="ZR22" s="133"/>
      <c r="ZS22" s="133"/>
      <c r="ZT22" s="133"/>
      <c r="ZU22" s="133"/>
      <c r="ZV22" s="133"/>
      <c r="ZW22" s="133"/>
      <c r="ZX22" s="133"/>
      <c r="ZY22" s="133"/>
      <c r="ZZ22" s="133"/>
      <c r="AAA22" s="133"/>
      <c r="AAB22" s="133"/>
      <c r="AAC22" s="133"/>
      <c r="AAD22" s="133"/>
      <c r="AAE22" s="133"/>
      <c r="AAF22" s="133"/>
      <c r="AAG22" s="133"/>
      <c r="AAH22" s="133"/>
      <c r="AAI22" s="133"/>
      <c r="AAJ22" s="133"/>
      <c r="AAK22" s="133"/>
      <c r="AAL22" s="133"/>
      <c r="AAM22" s="133"/>
      <c r="AAN22" s="133"/>
      <c r="AAO22" s="133"/>
      <c r="AAP22" s="133"/>
      <c r="AAQ22" s="133"/>
      <c r="AAR22" s="133"/>
      <c r="AAS22" s="133"/>
      <c r="AAT22" s="133"/>
      <c r="AAU22" s="133"/>
      <c r="AAV22" s="133"/>
      <c r="AAW22" s="133"/>
      <c r="AAX22" s="133"/>
      <c r="AAY22" s="133"/>
      <c r="AAZ22" s="133"/>
      <c r="ABA22" s="133"/>
      <c r="ABB22" s="133"/>
      <c r="ABC22" s="133"/>
      <c r="ABD22" s="133"/>
      <c r="ABE22" s="133"/>
      <c r="ABF22" s="133"/>
      <c r="ABG22" s="133"/>
      <c r="ABH22" s="133"/>
      <c r="ABI22" s="133"/>
      <c r="ABJ22" s="133"/>
      <c r="ABK22" s="133"/>
      <c r="ABL22" s="133"/>
      <c r="ABM22" s="133"/>
      <c r="ABN22" s="133"/>
      <c r="ABO22" s="133"/>
      <c r="ABP22" s="133"/>
      <c r="ABQ22" s="133"/>
      <c r="ABR22" s="133"/>
      <c r="ABS22" s="133"/>
      <c r="ABT22" s="133"/>
      <c r="ABU22" s="133"/>
      <c r="ABV22" s="133"/>
      <c r="ABW22" s="133"/>
      <c r="ABX22" s="133"/>
      <c r="ABY22" s="133"/>
      <c r="ABZ22" s="133"/>
      <c r="ACA22" s="133"/>
      <c r="ACB22" s="133"/>
      <c r="ACC22" s="133"/>
      <c r="ACD22" s="133"/>
      <c r="ACE22" s="133"/>
      <c r="ACF22" s="133"/>
      <c r="ACG22" s="133"/>
      <c r="ACH22" s="133"/>
      <c r="ACI22" s="133"/>
      <c r="ACJ22" s="133"/>
      <c r="ACK22" s="133"/>
      <c r="ACL22" s="133"/>
      <c r="ACM22" s="133"/>
      <c r="ACN22" s="133"/>
      <c r="ACO22" s="133"/>
      <c r="ACP22" s="133"/>
      <c r="ACQ22" s="133"/>
      <c r="ACR22" s="133"/>
      <c r="ACS22" s="133"/>
      <c r="ACT22" s="133"/>
      <c r="ACU22" s="133"/>
      <c r="ACV22" s="133"/>
      <c r="ACW22" s="133"/>
      <c r="ACX22" s="133"/>
      <c r="ACY22" s="133"/>
      <c r="ACZ22" s="133"/>
      <c r="ADA22" s="133"/>
      <c r="ADB22" s="133"/>
      <c r="ADC22" s="133"/>
      <c r="ADD22" s="133"/>
      <c r="ADE22" s="133"/>
      <c r="ADF22" s="133"/>
      <c r="ADG22" s="133"/>
      <c r="ADH22" s="133"/>
      <c r="ADI22" s="133"/>
      <c r="ADJ22" s="133"/>
      <c r="ADK22" s="133"/>
      <c r="ADL22" s="133"/>
      <c r="ADM22" s="133"/>
      <c r="ADN22" s="133"/>
      <c r="ADO22" s="133"/>
      <c r="ADP22" s="133"/>
      <c r="ADQ22" s="133"/>
      <c r="ADR22" s="133"/>
      <c r="ADS22" s="133"/>
      <c r="ADT22" s="133"/>
      <c r="ADU22" s="133"/>
      <c r="ADV22" s="133"/>
      <c r="ADW22" s="133"/>
      <c r="ADX22" s="133"/>
      <c r="ADY22" s="133"/>
      <c r="ADZ22" s="133"/>
      <c r="AEA22" s="133"/>
      <c r="AEB22" s="133"/>
      <c r="AEC22" s="133"/>
      <c r="AED22" s="133"/>
      <c r="AEE22" s="133"/>
      <c r="AEF22" s="133"/>
      <c r="AEG22" s="133"/>
      <c r="AEH22" s="133"/>
      <c r="AEI22" s="133"/>
      <c r="AEJ22" s="133"/>
      <c r="AEK22" s="133"/>
      <c r="AEL22" s="133"/>
      <c r="AEM22" s="133"/>
      <c r="AEN22" s="133"/>
      <c r="AEO22" s="133"/>
      <c r="AEP22" s="133"/>
      <c r="AEQ22" s="133"/>
      <c r="AER22" s="133"/>
      <c r="AES22" s="133"/>
      <c r="AET22" s="133"/>
      <c r="AEU22" s="133"/>
      <c r="AEV22" s="133"/>
      <c r="AEW22" s="133"/>
      <c r="AEX22" s="133"/>
      <c r="AEY22" s="133"/>
      <c r="AEZ22" s="133"/>
      <c r="AFA22" s="133"/>
      <c r="AFB22" s="133"/>
      <c r="AFC22" s="133"/>
      <c r="AFD22" s="133"/>
      <c r="AFE22" s="133"/>
      <c r="AFF22" s="133"/>
      <c r="AFG22" s="133"/>
      <c r="AFH22" s="133"/>
      <c r="AFI22" s="133"/>
      <c r="AFJ22" s="133"/>
      <c r="AFK22" s="133"/>
      <c r="AFL22" s="133"/>
      <c r="AFM22" s="133"/>
      <c r="AFN22" s="133"/>
      <c r="AFO22" s="133"/>
      <c r="AFP22" s="133"/>
      <c r="AFQ22" s="133"/>
      <c r="AFR22" s="133"/>
      <c r="AFS22" s="133"/>
      <c r="AFT22" s="133"/>
      <c r="AFU22" s="133"/>
      <c r="AFV22" s="133"/>
      <c r="AFW22" s="133"/>
      <c r="AFX22" s="133"/>
      <c r="AFY22" s="133"/>
      <c r="AFZ22" s="133"/>
      <c r="AGA22" s="133"/>
      <c r="AGB22" s="133"/>
      <c r="AGC22" s="133"/>
      <c r="AGD22" s="133"/>
      <c r="AGE22" s="133"/>
      <c r="AGF22" s="133"/>
      <c r="AGG22" s="133"/>
      <c r="AGH22" s="133"/>
      <c r="AGI22" s="133"/>
      <c r="AGJ22" s="133"/>
      <c r="AGK22" s="133"/>
      <c r="AGL22" s="133"/>
      <c r="AGM22" s="133"/>
      <c r="AGN22" s="133"/>
      <c r="AGO22" s="133"/>
      <c r="AGP22" s="133"/>
      <c r="AGQ22" s="133"/>
      <c r="AGR22" s="133"/>
      <c r="AGS22" s="133"/>
      <c r="AGT22" s="133"/>
      <c r="AGU22" s="133"/>
      <c r="AGV22" s="133"/>
      <c r="AGW22" s="133"/>
      <c r="AGX22" s="133"/>
      <c r="AGY22" s="133"/>
      <c r="AGZ22" s="133"/>
      <c r="AHA22" s="133"/>
      <c r="AHB22" s="133"/>
      <c r="AHC22" s="133"/>
      <c r="AHD22" s="133"/>
      <c r="AHE22" s="133"/>
      <c r="AHF22" s="133"/>
      <c r="AHG22" s="133"/>
      <c r="AHH22" s="133"/>
      <c r="AHI22" s="133"/>
      <c r="AHJ22" s="133"/>
      <c r="AHK22" s="133"/>
      <c r="AHL22" s="133"/>
      <c r="AHM22" s="133"/>
      <c r="AHN22" s="133"/>
      <c r="AHO22" s="133"/>
      <c r="AHP22" s="133"/>
      <c r="AHQ22" s="133"/>
      <c r="AHR22" s="133"/>
      <c r="AHS22" s="133"/>
      <c r="AHT22" s="133"/>
      <c r="AHU22" s="133"/>
      <c r="AHV22" s="133"/>
      <c r="AHW22" s="133"/>
      <c r="AHX22" s="133"/>
      <c r="AHY22" s="133"/>
      <c r="AHZ22" s="133"/>
      <c r="AIA22" s="133"/>
      <c r="AIB22" s="133"/>
      <c r="AIC22" s="133"/>
      <c r="AID22" s="133"/>
      <c r="AIE22" s="133"/>
      <c r="AIF22" s="133"/>
      <c r="AIG22" s="133"/>
      <c r="AIH22" s="133"/>
      <c r="AII22" s="133"/>
      <c r="AIJ22" s="133"/>
      <c r="AIK22" s="133"/>
      <c r="AIL22" s="133"/>
      <c r="AIM22" s="133"/>
      <c r="AIN22" s="133"/>
      <c r="AIO22" s="133"/>
      <c r="AIP22" s="133"/>
      <c r="AIQ22" s="133"/>
      <c r="AIR22" s="133"/>
      <c r="AIS22" s="133"/>
      <c r="AIT22" s="133"/>
      <c r="AIU22" s="133"/>
      <c r="AIV22" s="133"/>
      <c r="AIW22" s="133"/>
      <c r="AIX22" s="133"/>
      <c r="AIY22" s="133"/>
      <c r="AIZ22" s="133"/>
      <c r="AJA22" s="133"/>
      <c r="AJB22" s="133"/>
      <c r="AJC22" s="133"/>
      <c r="AJD22" s="133"/>
      <c r="AJE22" s="133"/>
      <c r="AJF22" s="133"/>
      <c r="AJG22" s="133"/>
      <c r="AJH22" s="133"/>
      <c r="AJI22" s="133"/>
      <c r="AJJ22" s="133"/>
      <c r="AJK22" s="133"/>
      <c r="AJL22" s="133"/>
      <c r="AJM22" s="133"/>
      <c r="AJN22" s="133"/>
      <c r="AJO22" s="133"/>
      <c r="AJP22" s="133"/>
      <c r="AJQ22" s="133"/>
      <c r="AJR22" s="133"/>
      <c r="AJS22" s="133"/>
      <c r="AJT22" s="133"/>
      <c r="AJU22" s="133"/>
      <c r="AJV22" s="133"/>
      <c r="AJW22" s="133"/>
      <c r="AJX22" s="133"/>
      <c r="AJY22" s="133"/>
      <c r="AJZ22" s="133"/>
      <c r="AKA22" s="133"/>
      <c r="AKB22" s="133"/>
      <c r="AKC22" s="133"/>
      <c r="AKD22" s="133"/>
      <c r="AKE22" s="133"/>
      <c r="AKF22" s="133"/>
      <c r="AKG22" s="133"/>
      <c r="AKH22" s="133"/>
      <c r="AKI22" s="133"/>
      <c r="AKJ22" s="133"/>
      <c r="AKK22" s="133"/>
      <c r="AKL22" s="133"/>
      <c r="AKM22" s="133"/>
      <c r="AKN22" s="133"/>
      <c r="AKO22" s="133"/>
      <c r="AKP22" s="133"/>
      <c r="AKQ22" s="133"/>
      <c r="AKR22" s="133"/>
      <c r="AKS22" s="133"/>
      <c r="AKT22" s="133"/>
      <c r="AKU22" s="133"/>
      <c r="AKV22" s="133"/>
      <c r="AKW22" s="133"/>
      <c r="AKX22" s="133"/>
      <c r="AKY22" s="133"/>
      <c r="AKZ22" s="133"/>
      <c r="ALA22" s="133"/>
      <c r="ALB22" s="133"/>
      <c r="ALC22" s="133"/>
      <c r="ALD22" s="133"/>
      <c r="ALE22" s="133"/>
      <c r="ALF22" s="133"/>
      <c r="ALG22" s="133"/>
      <c r="ALH22" s="133"/>
      <c r="ALI22" s="133"/>
      <c r="ALJ22" s="133"/>
      <c r="ALK22" s="133"/>
      <c r="ALL22" s="133"/>
      <c r="ALM22" s="133"/>
      <c r="ALN22" s="133"/>
      <c r="ALO22" s="133"/>
      <c r="ALP22" s="133"/>
      <c r="ALQ22" s="133"/>
      <c r="ALR22" s="133"/>
      <c r="ALS22" s="133"/>
      <c r="ALT22" s="133"/>
      <c r="ALU22" s="133"/>
      <c r="ALV22" s="133"/>
      <c r="ALW22" s="133"/>
      <c r="ALX22" s="133"/>
      <c r="ALY22" s="133"/>
      <c r="ALZ22" s="133"/>
      <c r="AMA22" s="133"/>
      <c r="AMB22" s="133"/>
      <c r="AMC22" s="133"/>
      <c r="AMD22" s="133"/>
      <c r="AME22" s="133"/>
      <c r="AMF22" s="133"/>
      <c r="AMG22" s="133"/>
    </row>
    <row r="23" spans="1:1021">
      <c r="A23" s="171"/>
      <c r="B23" s="67">
        <v>4</v>
      </c>
      <c r="C23" s="67" t="s">
        <v>38</v>
      </c>
      <c r="D23" s="155" t="s">
        <v>37</v>
      </c>
      <c r="E23" s="155" t="s">
        <v>75</v>
      </c>
      <c r="F23" s="67">
        <v>0</v>
      </c>
      <c r="G23" s="67">
        <v>1</v>
      </c>
      <c r="H23" s="67">
        <v>0</v>
      </c>
      <c r="I23" s="67">
        <v>36</v>
      </c>
      <c r="J23" s="4">
        <v>12</v>
      </c>
      <c r="K23" s="25">
        <f>J23*B23*I23</f>
        <v>1728</v>
      </c>
    </row>
    <row r="24" spans="1:1021" ht="29.25" customHeight="1">
      <c r="A24" s="180" t="s">
        <v>90</v>
      </c>
      <c r="B24" s="67">
        <v>6</v>
      </c>
      <c r="C24" s="67" t="s">
        <v>41</v>
      </c>
      <c r="D24" s="155" t="s">
        <v>40</v>
      </c>
      <c r="E24" s="155" t="s">
        <v>128</v>
      </c>
      <c r="F24" s="67">
        <v>2</v>
      </c>
      <c r="G24" s="67">
        <v>0</v>
      </c>
      <c r="H24" s="67">
        <v>0</v>
      </c>
      <c r="I24" s="67">
        <v>42</v>
      </c>
      <c r="J24" s="4">
        <v>16</v>
      </c>
      <c r="K24" s="25">
        <f>J24*B24*I24</f>
        <v>4032</v>
      </c>
    </row>
    <row r="25" spans="1:1021" ht="19.5" customHeight="1">
      <c r="A25" s="180"/>
      <c r="B25" s="67">
        <v>6</v>
      </c>
      <c r="C25" s="67" t="s">
        <v>196</v>
      </c>
      <c r="D25" s="155" t="s">
        <v>40</v>
      </c>
      <c r="E25" s="155" t="s">
        <v>128</v>
      </c>
      <c r="F25" s="67">
        <v>1</v>
      </c>
      <c r="G25" s="67">
        <v>0</v>
      </c>
      <c r="H25" s="67">
        <v>0</v>
      </c>
      <c r="I25" s="67">
        <v>42</v>
      </c>
      <c r="J25" s="4">
        <v>8</v>
      </c>
      <c r="K25" s="25">
        <f>J25*B25*I25</f>
        <v>2016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  <c r="IW25" s="133"/>
      <c r="IX25" s="133"/>
      <c r="IY25" s="133"/>
      <c r="IZ25" s="133"/>
      <c r="JA25" s="133"/>
      <c r="JB25" s="133"/>
      <c r="JC25" s="133"/>
      <c r="JD25" s="133"/>
      <c r="JE25" s="133"/>
      <c r="JF25" s="133"/>
      <c r="JG25" s="133"/>
      <c r="JH25" s="133"/>
      <c r="JI25" s="133"/>
      <c r="JJ25" s="133"/>
      <c r="JK25" s="133"/>
      <c r="JL25" s="133"/>
      <c r="JM25" s="133"/>
      <c r="JN25" s="133"/>
      <c r="JO25" s="133"/>
      <c r="JP25" s="133"/>
      <c r="JQ25" s="133"/>
      <c r="JR25" s="133"/>
      <c r="JS25" s="133"/>
      <c r="JT25" s="133"/>
      <c r="JU25" s="133"/>
      <c r="JV25" s="133"/>
      <c r="JW25" s="133"/>
      <c r="JX25" s="133"/>
      <c r="JY25" s="133"/>
      <c r="JZ25" s="133"/>
      <c r="KA25" s="133"/>
      <c r="KB25" s="133"/>
      <c r="KC25" s="133"/>
      <c r="KD25" s="133"/>
      <c r="KE25" s="133"/>
      <c r="KF25" s="133"/>
      <c r="KG25" s="133"/>
      <c r="KH25" s="133"/>
      <c r="KI25" s="133"/>
      <c r="KJ25" s="133"/>
      <c r="KK25" s="133"/>
      <c r="KL25" s="133"/>
      <c r="KM25" s="133"/>
      <c r="KN25" s="133"/>
      <c r="KO25" s="133"/>
      <c r="KP25" s="133"/>
      <c r="KQ25" s="133"/>
      <c r="KR25" s="133"/>
      <c r="KS25" s="133"/>
      <c r="KT25" s="133"/>
      <c r="KU25" s="133"/>
      <c r="KV25" s="133"/>
      <c r="KW25" s="133"/>
      <c r="KX25" s="133"/>
      <c r="KY25" s="133"/>
      <c r="KZ25" s="133"/>
      <c r="LA25" s="133"/>
      <c r="LB25" s="133"/>
      <c r="LC25" s="133"/>
      <c r="LD25" s="133"/>
      <c r="LE25" s="133"/>
      <c r="LF25" s="133"/>
      <c r="LG25" s="133"/>
      <c r="LH25" s="133"/>
      <c r="LI25" s="133"/>
      <c r="LJ25" s="133"/>
      <c r="LK25" s="133"/>
      <c r="LL25" s="133"/>
      <c r="LM25" s="133"/>
      <c r="LN25" s="133"/>
      <c r="LO25" s="133"/>
      <c r="LP25" s="133"/>
      <c r="LQ25" s="133"/>
      <c r="LR25" s="133"/>
      <c r="LS25" s="133"/>
      <c r="LT25" s="133"/>
      <c r="LU25" s="133"/>
      <c r="LV25" s="133"/>
      <c r="LW25" s="133"/>
      <c r="LX25" s="133"/>
      <c r="LY25" s="133"/>
      <c r="LZ25" s="133"/>
      <c r="MA25" s="133"/>
      <c r="MB25" s="133"/>
      <c r="MC25" s="133"/>
      <c r="MD25" s="133"/>
      <c r="ME25" s="133"/>
      <c r="MF25" s="133"/>
      <c r="MG25" s="133"/>
      <c r="MH25" s="133"/>
      <c r="MI25" s="133"/>
      <c r="MJ25" s="133"/>
      <c r="MK25" s="133"/>
      <c r="ML25" s="133"/>
      <c r="MM25" s="133"/>
      <c r="MN25" s="133"/>
      <c r="MO25" s="133"/>
      <c r="MP25" s="133"/>
      <c r="MQ25" s="133"/>
      <c r="MR25" s="133"/>
      <c r="MS25" s="133"/>
      <c r="MT25" s="133"/>
      <c r="MU25" s="133"/>
      <c r="MV25" s="133"/>
      <c r="MW25" s="133"/>
      <c r="MX25" s="133"/>
      <c r="MY25" s="133"/>
      <c r="MZ25" s="133"/>
      <c r="NA25" s="133"/>
      <c r="NB25" s="133"/>
      <c r="NC25" s="133"/>
      <c r="ND25" s="133"/>
      <c r="NE25" s="133"/>
      <c r="NF25" s="133"/>
      <c r="NG25" s="133"/>
      <c r="NH25" s="133"/>
      <c r="NI25" s="133"/>
      <c r="NJ25" s="133"/>
      <c r="NK25" s="133"/>
      <c r="NL25" s="133"/>
      <c r="NM25" s="133"/>
      <c r="NN25" s="133"/>
      <c r="NO25" s="133"/>
      <c r="NP25" s="133"/>
      <c r="NQ25" s="133"/>
      <c r="NR25" s="133"/>
      <c r="NS25" s="133"/>
      <c r="NT25" s="133"/>
      <c r="NU25" s="133"/>
      <c r="NV25" s="133"/>
      <c r="NW25" s="133"/>
      <c r="NX25" s="133"/>
      <c r="NY25" s="133"/>
      <c r="NZ25" s="133"/>
      <c r="OA25" s="133"/>
      <c r="OB25" s="133"/>
      <c r="OC25" s="133"/>
      <c r="OD25" s="133"/>
      <c r="OE25" s="133"/>
      <c r="OF25" s="133"/>
      <c r="OG25" s="133"/>
      <c r="OH25" s="133"/>
      <c r="OI25" s="133"/>
      <c r="OJ25" s="133"/>
      <c r="OK25" s="133"/>
      <c r="OL25" s="133"/>
      <c r="OM25" s="133"/>
      <c r="ON25" s="133"/>
      <c r="OO25" s="133"/>
      <c r="OP25" s="133"/>
      <c r="OQ25" s="133"/>
      <c r="OR25" s="133"/>
      <c r="OS25" s="133"/>
      <c r="OT25" s="133"/>
      <c r="OU25" s="133"/>
      <c r="OV25" s="133"/>
      <c r="OW25" s="133"/>
      <c r="OX25" s="133"/>
      <c r="OY25" s="133"/>
      <c r="OZ25" s="133"/>
      <c r="PA25" s="133"/>
      <c r="PB25" s="133"/>
      <c r="PC25" s="133"/>
      <c r="PD25" s="133"/>
      <c r="PE25" s="133"/>
      <c r="PF25" s="133"/>
      <c r="PG25" s="133"/>
      <c r="PH25" s="133"/>
      <c r="PI25" s="133"/>
      <c r="PJ25" s="133"/>
      <c r="PK25" s="133"/>
      <c r="PL25" s="133"/>
      <c r="PM25" s="133"/>
      <c r="PN25" s="133"/>
      <c r="PO25" s="133"/>
      <c r="PP25" s="133"/>
      <c r="PQ25" s="133"/>
      <c r="PR25" s="133"/>
      <c r="PS25" s="133"/>
      <c r="PT25" s="133"/>
      <c r="PU25" s="133"/>
      <c r="PV25" s="133"/>
      <c r="PW25" s="133"/>
      <c r="PX25" s="133"/>
      <c r="PY25" s="133"/>
      <c r="PZ25" s="133"/>
      <c r="QA25" s="133"/>
      <c r="QB25" s="133"/>
      <c r="QC25" s="133"/>
      <c r="QD25" s="133"/>
      <c r="QE25" s="133"/>
      <c r="QF25" s="133"/>
      <c r="QG25" s="133"/>
      <c r="QH25" s="133"/>
      <c r="QI25" s="133"/>
      <c r="QJ25" s="133"/>
      <c r="QK25" s="133"/>
      <c r="QL25" s="133"/>
      <c r="QM25" s="133"/>
      <c r="QN25" s="133"/>
      <c r="QO25" s="133"/>
      <c r="QP25" s="133"/>
      <c r="QQ25" s="133"/>
      <c r="QR25" s="133"/>
      <c r="QS25" s="133"/>
      <c r="QT25" s="133"/>
      <c r="QU25" s="133"/>
      <c r="QV25" s="133"/>
      <c r="QW25" s="133"/>
      <c r="QX25" s="133"/>
      <c r="QY25" s="133"/>
      <c r="QZ25" s="133"/>
      <c r="RA25" s="133"/>
      <c r="RB25" s="133"/>
      <c r="RC25" s="133"/>
      <c r="RD25" s="133"/>
      <c r="RE25" s="133"/>
      <c r="RF25" s="133"/>
      <c r="RG25" s="133"/>
      <c r="RH25" s="133"/>
      <c r="RI25" s="133"/>
      <c r="RJ25" s="133"/>
      <c r="RK25" s="133"/>
      <c r="RL25" s="133"/>
      <c r="RM25" s="133"/>
      <c r="RN25" s="133"/>
      <c r="RO25" s="133"/>
      <c r="RP25" s="133"/>
      <c r="RQ25" s="133"/>
      <c r="RR25" s="133"/>
      <c r="RS25" s="133"/>
      <c r="RT25" s="133"/>
      <c r="RU25" s="133"/>
      <c r="RV25" s="133"/>
      <c r="RW25" s="133"/>
      <c r="RX25" s="133"/>
      <c r="RY25" s="133"/>
      <c r="RZ25" s="133"/>
      <c r="SA25" s="133"/>
      <c r="SB25" s="133"/>
      <c r="SC25" s="133"/>
      <c r="SD25" s="133"/>
      <c r="SE25" s="133"/>
      <c r="SF25" s="133"/>
      <c r="SG25" s="133"/>
      <c r="SH25" s="133"/>
      <c r="SI25" s="133"/>
      <c r="SJ25" s="133"/>
      <c r="SK25" s="133"/>
      <c r="SL25" s="133"/>
      <c r="SM25" s="133"/>
      <c r="SN25" s="133"/>
      <c r="SO25" s="133"/>
      <c r="SP25" s="133"/>
      <c r="SQ25" s="133"/>
      <c r="SR25" s="133"/>
      <c r="SS25" s="133"/>
      <c r="ST25" s="133"/>
      <c r="SU25" s="133"/>
      <c r="SV25" s="133"/>
      <c r="SW25" s="133"/>
      <c r="SX25" s="133"/>
      <c r="SY25" s="133"/>
      <c r="SZ25" s="133"/>
      <c r="TA25" s="133"/>
      <c r="TB25" s="133"/>
      <c r="TC25" s="133"/>
      <c r="TD25" s="133"/>
      <c r="TE25" s="133"/>
      <c r="TF25" s="133"/>
      <c r="TG25" s="133"/>
      <c r="TH25" s="133"/>
      <c r="TI25" s="133"/>
      <c r="TJ25" s="133"/>
      <c r="TK25" s="133"/>
      <c r="TL25" s="133"/>
      <c r="TM25" s="133"/>
      <c r="TN25" s="133"/>
      <c r="TO25" s="133"/>
      <c r="TP25" s="133"/>
      <c r="TQ25" s="133"/>
      <c r="TR25" s="133"/>
      <c r="TS25" s="133"/>
      <c r="TT25" s="133"/>
      <c r="TU25" s="133"/>
      <c r="TV25" s="133"/>
      <c r="TW25" s="133"/>
      <c r="TX25" s="133"/>
      <c r="TY25" s="133"/>
      <c r="TZ25" s="133"/>
      <c r="UA25" s="133"/>
      <c r="UB25" s="133"/>
      <c r="UC25" s="133"/>
      <c r="UD25" s="133"/>
      <c r="UE25" s="133"/>
      <c r="UF25" s="133"/>
      <c r="UG25" s="133"/>
      <c r="UH25" s="133"/>
      <c r="UI25" s="133"/>
      <c r="UJ25" s="133"/>
      <c r="UK25" s="133"/>
      <c r="UL25" s="133"/>
      <c r="UM25" s="133"/>
      <c r="UN25" s="133"/>
      <c r="UO25" s="133"/>
      <c r="UP25" s="133"/>
      <c r="UQ25" s="133"/>
      <c r="UR25" s="133"/>
      <c r="US25" s="133"/>
      <c r="UT25" s="133"/>
      <c r="UU25" s="133"/>
      <c r="UV25" s="133"/>
      <c r="UW25" s="133"/>
      <c r="UX25" s="133"/>
      <c r="UY25" s="133"/>
      <c r="UZ25" s="133"/>
      <c r="VA25" s="133"/>
      <c r="VB25" s="133"/>
      <c r="VC25" s="133"/>
      <c r="VD25" s="133"/>
      <c r="VE25" s="133"/>
      <c r="VF25" s="133"/>
      <c r="VG25" s="133"/>
      <c r="VH25" s="133"/>
      <c r="VI25" s="133"/>
      <c r="VJ25" s="133"/>
      <c r="VK25" s="133"/>
      <c r="VL25" s="133"/>
      <c r="VM25" s="133"/>
      <c r="VN25" s="133"/>
      <c r="VO25" s="133"/>
      <c r="VP25" s="133"/>
      <c r="VQ25" s="133"/>
      <c r="VR25" s="133"/>
      <c r="VS25" s="133"/>
      <c r="VT25" s="133"/>
      <c r="VU25" s="133"/>
      <c r="VV25" s="133"/>
      <c r="VW25" s="133"/>
      <c r="VX25" s="133"/>
      <c r="VY25" s="133"/>
      <c r="VZ25" s="133"/>
      <c r="WA25" s="133"/>
      <c r="WB25" s="133"/>
      <c r="WC25" s="133"/>
      <c r="WD25" s="133"/>
      <c r="WE25" s="133"/>
      <c r="WF25" s="133"/>
      <c r="WG25" s="133"/>
      <c r="WH25" s="133"/>
      <c r="WI25" s="133"/>
      <c r="WJ25" s="133"/>
      <c r="WK25" s="133"/>
      <c r="WL25" s="133"/>
      <c r="WM25" s="133"/>
      <c r="WN25" s="133"/>
      <c r="WO25" s="133"/>
      <c r="WP25" s="133"/>
      <c r="WQ25" s="133"/>
      <c r="WR25" s="133"/>
      <c r="WS25" s="133"/>
      <c r="WT25" s="133"/>
      <c r="WU25" s="133"/>
      <c r="WV25" s="133"/>
      <c r="WW25" s="133"/>
      <c r="WX25" s="133"/>
      <c r="WY25" s="133"/>
      <c r="WZ25" s="133"/>
      <c r="XA25" s="133"/>
      <c r="XB25" s="133"/>
      <c r="XC25" s="133"/>
      <c r="XD25" s="133"/>
      <c r="XE25" s="133"/>
      <c r="XF25" s="133"/>
      <c r="XG25" s="133"/>
      <c r="XH25" s="133"/>
      <c r="XI25" s="133"/>
      <c r="XJ25" s="133"/>
      <c r="XK25" s="133"/>
      <c r="XL25" s="133"/>
      <c r="XM25" s="133"/>
      <c r="XN25" s="133"/>
      <c r="XO25" s="133"/>
      <c r="XP25" s="133"/>
      <c r="XQ25" s="133"/>
      <c r="XR25" s="133"/>
      <c r="XS25" s="133"/>
      <c r="XT25" s="133"/>
      <c r="XU25" s="133"/>
      <c r="XV25" s="133"/>
      <c r="XW25" s="133"/>
      <c r="XX25" s="133"/>
      <c r="XY25" s="133"/>
      <c r="XZ25" s="133"/>
      <c r="YA25" s="133"/>
      <c r="YB25" s="133"/>
      <c r="YC25" s="133"/>
      <c r="YD25" s="133"/>
      <c r="YE25" s="133"/>
      <c r="YF25" s="133"/>
      <c r="YG25" s="133"/>
      <c r="YH25" s="133"/>
      <c r="YI25" s="133"/>
      <c r="YJ25" s="133"/>
      <c r="YK25" s="133"/>
      <c r="YL25" s="133"/>
      <c r="YM25" s="133"/>
      <c r="YN25" s="133"/>
      <c r="YO25" s="133"/>
      <c r="YP25" s="133"/>
      <c r="YQ25" s="133"/>
      <c r="YR25" s="133"/>
      <c r="YS25" s="133"/>
      <c r="YT25" s="133"/>
      <c r="YU25" s="133"/>
      <c r="YV25" s="133"/>
      <c r="YW25" s="133"/>
      <c r="YX25" s="133"/>
      <c r="YY25" s="133"/>
      <c r="YZ25" s="133"/>
      <c r="ZA25" s="133"/>
      <c r="ZB25" s="133"/>
      <c r="ZC25" s="133"/>
      <c r="ZD25" s="133"/>
      <c r="ZE25" s="133"/>
      <c r="ZF25" s="133"/>
      <c r="ZG25" s="133"/>
      <c r="ZH25" s="133"/>
      <c r="ZI25" s="133"/>
      <c r="ZJ25" s="133"/>
      <c r="ZK25" s="133"/>
      <c r="ZL25" s="133"/>
      <c r="ZM25" s="133"/>
      <c r="ZN25" s="133"/>
      <c r="ZO25" s="133"/>
      <c r="ZP25" s="133"/>
      <c r="ZQ25" s="133"/>
      <c r="ZR25" s="133"/>
      <c r="ZS25" s="133"/>
      <c r="ZT25" s="133"/>
      <c r="ZU25" s="133"/>
      <c r="ZV25" s="133"/>
      <c r="ZW25" s="133"/>
      <c r="ZX25" s="133"/>
      <c r="ZY25" s="133"/>
      <c r="ZZ25" s="133"/>
      <c r="AAA25" s="133"/>
      <c r="AAB25" s="133"/>
      <c r="AAC25" s="133"/>
      <c r="AAD25" s="133"/>
      <c r="AAE25" s="133"/>
      <c r="AAF25" s="133"/>
      <c r="AAG25" s="133"/>
      <c r="AAH25" s="133"/>
      <c r="AAI25" s="133"/>
      <c r="AAJ25" s="133"/>
      <c r="AAK25" s="133"/>
      <c r="AAL25" s="133"/>
      <c r="AAM25" s="133"/>
      <c r="AAN25" s="133"/>
      <c r="AAO25" s="133"/>
      <c r="AAP25" s="133"/>
      <c r="AAQ25" s="133"/>
      <c r="AAR25" s="133"/>
      <c r="AAS25" s="133"/>
      <c r="AAT25" s="133"/>
      <c r="AAU25" s="133"/>
      <c r="AAV25" s="133"/>
      <c r="AAW25" s="133"/>
      <c r="AAX25" s="133"/>
      <c r="AAY25" s="133"/>
      <c r="AAZ25" s="133"/>
      <c r="ABA25" s="133"/>
      <c r="ABB25" s="133"/>
      <c r="ABC25" s="133"/>
      <c r="ABD25" s="133"/>
      <c r="ABE25" s="133"/>
      <c r="ABF25" s="133"/>
      <c r="ABG25" s="133"/>
      <c r="ABH25" s="133"/>
      <c r="ABI25" s="133"/>
      <c r="ABJ25" s="133"/>
      <c r="ABK25" s="133"/>
      <c r="ABL25" s="133"/>
      <c r="ABM25" s="133"/>
      <c r="ABN25" s="133"/>
      <c r="ABO25" s="133"/>
      <c r="ABP25" s="133"/>
      <c r="ABQ25" s="133"/>
      <c r="ABR25" s="133"/>
      <c r="ABS25" s="133"/>
      <c r="ABT25" s="133"/>
      <c r="ABU25" s="133"/>
      <c r="ABV25" s="133"/>
      <c r="ABW25" s="133"/>
      <c r="ABX25" s="133"/>
      <c r="ABY25" s="133"/>
      <c r="ABZ25" s="133"/>
      <c r="ACA25" s="133"/>
      <c r="ACB25" s="133"/>
      <c r="ACC25" s="133"/>
      <c r="ACD25" s="133"/>
      <c r="ACE25" s="133"/>
      <c r="ACF25" s="133"/>
      <c r="ACG25" s="133"/>
      <c r="ACH25" s="133"/>
      <c r="ACI25" s="133"/>
      <c r="ACJ25" s="133"/>
      <c r="ACK25" s="133"/>
      <c r="ACL25" s="133"/>
      <c r="ACM25" s="133"/>
      <c r="ACN25" s="133"/>
      <c r="ACO25" s="133"/>
      <c r="ACP25" s="133"/>
      <c r="ACQ25" s="133"/>
      <c r="ACR25" s="133"/>
      <c r="ACS25" s="133"/>
      <c r="ACT25" s="133"/>
      <c r="ACU25" s="133"/>
      <c r="ACV25" s="133"/>
      <c r="ACW25" s="133"/>
      <c r="ACX25" s="133"/>
      <c r="ACY25" s="133"/>
      <c r="ACZ25" s="133"/>
      <c r="ADA25" s="133"/>
      <c r="ADB25" s="133"/>
      <c r="ADC25" s="133"/>
      <c r="ADD25" s="133"/>
      <c r="ADE25" s="133"/>
      <c r="ADF25" s="133"/>
      <c r="ADG25" s="133"/>
      <c r="ADH25" s="133"/>
      <c r="ADI25" s="133"/>
      <c r="ADJ25" s="133"/>
      <c r="ADK25" s="133"/>
      <c r="ADL25" s="133"/>
      <c r="ADM25" s="133"/>
      <c r="ADN25" s="133"/>
      <c r="ADO25" s="133"/>
      <c r="ADP25" s="133"/>
      <c r="ADQ25" s="133"/>
      <c r="ADR25" s="133"/>
      <c r="ADS25" s="133"/>
      <c r="ADT25" s="133"/>
      <c r="ADU25" s="133"/>
      <c r="ADV25" s="133"/>
      <c r="ADW25" s="133"/>
      <c r="ADX25" s="133"/>
      <c r="ADY25" s="133"/>
      <c r="ADZ25" s="133"/>
      <c r="AEA25" s="133"/>
      <c r="AEB25" s="133"/>
      <c r="AEC25" s="133"/>
      <c r="AED25" s="133"/>
      <c r="AEE25" s="133"/>
      <c r="AEF25" s="133"/>
      <c r="AEG25" s="133"/>
      <c r="AEH25" s="133"/>
      <c r="AEI25" s="133"/>
      <c r="AEJ25" s="133"/>
      <c r="AEK25" s="133"/>
      <c r="AEL25" s="133"/>
      <c r="AEM25" s="133"/>
      <c r="AEN25" s="133"/>
      <c r="AEO25" s="133"/>
      <c r="AEP25" s="133"/>
      <c r="AEQ25" s="133"/>
      <c r="AER25" s="133"/>
      <c r="AES25" s="133"/>
      <c r="AET25" s="133"/>
      <c r="AEU25" s="133"/>
      <c r="AEV25" s="133"/>
      <c r="AEW25" s="133"/>
      <c r="AEX25" s="133"/>
      <c r="AEY25" s="133"/>
      <c r="AEZ25" s="133"/>
      <c r="AFA25" s="133"/>
      <c r="AFB25" s="133"/>
      <c r="AFC25" s="133"/>
      <c r="AFD25" s="133"/>
      <c r="AFE25" s="133"/>
      <c r="AFF25" s="133"/>
      <c r="AFG25" s="133"/>
      <c r="AFH25" s="133"/>
      <c r="AFI25" s="133"/>
      <c r="AFJ25" s="133"/>
      <c r="AFK25" s="133"/>
      <c r="AFL25" s="133"/>
      <c r="AFM25" s="133"/>
      <c r="AFN25" s="133"/>
      <c r="AFO25" s="133"/>
      <c r="AFP25" s="133"/>
      <c r="AFQ25" s="133"/>
      <c r="AFR25" s="133"/>
      <c r="AFS25" s="133"/>
      <c r="AFT25" s="133"/>
      <c r="AFU25" s="133"/>
      <c r="AFV25" s="133"/>
      <c r="AFW25" s="133"/>
      <c r="AFX25" s="133"/>
      <c r="AFY25" s="133"/>
      <c r="AFZ25" s="133"/>
      <c r="AGA25" s="133"/>
      <c r="AGB25" s="133"/>
      <c r="AGC25" s="133"/>
      <c r="AGD25" s="133"/>
      <c r="AGE25" s="133"/>
      <c r="AGF25" s="133"/>
      <c r="AGG25" s="133"/>
      <c r="AGH25" s="133"/>
      <c r="AGI25" s="133"/>
      <c r="AGJ25" s="133"/>
      <c r="AGK25" s="133"/>
      <c r="AGL25" s="133"/>
      <c r="AGM25" s="133"/>
      <c r="AGN25" s="133"/>
      <c r="AGO25" s="133"/>
      <c r="AGP25" s="133"/>
      <c r="AGQ25" s="133"/>
      <c r="AGR25" s="133"/>
      <c r="AGS25" s="133"/>
      <c r="AGT25" s="133"/>
      <c r="AGU25" s="133"/>
      <c r="AGV25" s="133"/>
      <c r="AGW25" s="133"/>
      <c r="AGX25" s="133"/>
      <c r="AGY25" s="133"/>
      <c r="AGZ25" s="133"/>
      <c r="AHA25" s="133"/>
      <c r="AHB25" s="133"/>
      <c r="AHC25" s="133"/>
      <c r="AHD25" s="133"/>
      <c r="AHE25" s="133"/>
      <c r="AHF25" s="133"/>
      <c r="AHG25" s="133"/>
      <c r="AHH25" s="133"/>
      <c r="AHI25" s="133"/>
      <c r="AHJ25" s="133"/>
      <c r="AHK25" s="133"/>
      <c r="AHL25" s="133"/>
      <c r="AHM25" s="133"/>
      <c r="AHN25" s="133"/>
      <c r="AHO25" s="133"/>
      <c r="AHP25" s="133"/>
      <c r="AHQ25" s="133"/>
      <c r="AHR25" s="133"/>
      <c r="AHS25" s="133"/>
      <c r="AHT25" s="133"/>
      <c r="AHU25" s="133"/>
      <c r="AHV25" s="133"/>
      <c r="AHW25" s="133"/>
      <c r="AHX25" s="133"/>
      <c r="AHY25" s="133"/>
      <c r="AHZ25" s="133"/>
      <c r="AIA25" s="133"/>
      <c r="AIB25" s="133"/>
      <c r="AIC25" s="133"/>
      <c r="AID25" s="133"/>
      <c r="AIE25" s="133"/>
      <c r="AIF25" s="133"/>
      <c r="AIG25" s="133"/>
      <c r="AIH25" s="133"/>
      <c r="AII25" s="133"/>
      <c r="AIJ25" s="133"/>
      <c r="AIK25" s="133"/>
      <c r="AIL25" s="133"/>
      <c r="AIM25" s="133"/>
      <c r="AIN25" s="133"/>
      <c r="AIO25" s="133"/>
      <c r="AIP25" s="133"/>
      <c r="AIQ25" s="133"/>
      <c r="AIR25" s="133"/>
      <c r="AIS25" s="133"/>
      <c r="AIT25" s="133"/>
      <c r="AIU25" s="133"/>
      <c r="AIV25" s="133"/>
      <c r="AIW25" s="133"/>
      <c r="AIX25" s="133"/>
      <c r="AIY25" s="133"/>
      <c r="AIZ25" s="133"/>
      <c r="AJA25" s="133"/>
      <c r="AJB25" s="133"/>
      <c r="AJC25" s="133"/>
      <c r="AJD25" s="133"/>
      <c r="AJE25" s="133"/>
      <c r="AJF25" s="133"/>
      <c r="AJG25" s="133"/>
      <c r="AJH25" s="133"/>
      <c r="AJI25" s="133"/>
      <c r="AJJ25" s="133"/>
      <c r="AJK25" s="133"/>
      <c r="AJL25" s="133"/>
      <c r="AJM25" s="133"/>
      <c r="AJN25" s="133"/>
      <c r="AJO25" s="133"/>
      <c r="AJP25" s="133"/>
      <c r="AJQ25" s="133"/>
      <c r="AJR25" s="133"/>
      <c r="AJS25" s="133"/>
      <c r="AJT25" s="133"/>
      <c r="AJU25" s="133"/>
      <c r="AJV25" s="133"/>
      <c r="AJW25" s="133"/>
      <c r="AJX25" s="133"/>
      <c r="AJY25" s="133"/>
      <c r="AJZ25" s="133"/>
      <c r="AKA25" s="133"/>
      <c r="AKB25" s="133"/>
      <c r="AKC25" s="133"/>
      <c r="AKD25" s="133"/>
      <c r="AKE25" s="133"/>
      <c r="AKF25" s="133"/>
      <c r="AKG25" s="133"/>
      <c r="AKH25" s="133"/>
      <c r="AKI25" s="133"/>
      <c r="AKJ25" s="133"/>
      <c r="AKK25" s="133"/>
      <c r="AKL25" s="133"/>
      <c r="AKM25" s="133"/>
      <c r="AKN25" s="133"/>
      <c r="AKO25" s="133"/>
      <c r="AKP25" s="133"/>
      <c r="AKQ25" s="133"/>
      <c r="AKR25" s="133"/>
      <c r="AKS25" s="133"/>
      <c r="AKT25" s="133"/>
      <c r="AKU25" s="133"/>
      <c r="AKV25" s="133"/>
      <c r="AKW25" s="133"/>
      <c r="AKX25" s="133"/>
      <c r="AKY25" s="133"/>
      <c r="AKZ25" s="133"/>
      <c r="ALA25" s="133"/>
      <c r="ALB25" s="133"/>
      <c r="ALC25" s="133"/>
      <c r="ALD25" s="133"/>
      <c r="ALE25" s="133"/>
      <c r="ALF25" s="133"/>
      <c r="ALG25" s="133"/>
      <c r="ALH25" s="133"/>
      <c r="ALI25" s="133"/>
      <c r="ALJ25" s="133"/>
      <c r="ALK25" s="133"/>
      <c r="ALL25" s="133"/>
      <c r="ALM25" s="133"/>
      <c r="ALN25" s="133"/>
      <c r="ALO25" s="133"/>
      <c r="ALP25" s="133"/>
      <c r="ALQ25" s="133"/>
      <c r="ALR25" s="133"/>
      <c r="ALS25" s="133"/>
      <c r="ALT25" s="133"/>
      <c r="ALU25" s="133"/>
      <c r="ALV25" s="133"/>
      <c r="ALW25" s="133"/>
      <c r="ALX25" s="133"/>
      <c r="ALY25" s="133"/>
      <c r="ALZ25" s="133"/>
      <c r="AMA25" s="133"/>
      <c r="AMB25" s="133"/>
      <c r="AMC25" s="133"/>
      <c r="AMD25" s="133"/>
      <c r="AME25" s="133"/>
      <c r="AMF25" s="133"/>
      <c r="AMG25" s="133"/>
    </row>
    <row r="26" spans="1:1021" ht="31.5" customHeight="1">
      <c r="A26" s="171" t="s">
        <v>119</v>
      </c>
      <c r="B26" s="67">
        <v>6</v>
      </c>
      <c r="C26" s="67" t="s">
        <v>120</v>
      </c>
      <c r="D26" s="155" t="s">
        <v>121</v>
      </c>
      <c r="E26" s="155" t="s">
        <v>75</v>
      </c>
      <c r="F26" s="67">
        <v>1</v>
      </c>
      <c r="G26" s="67">
        <v>0</v>
      </c>
      <c r="H26" s="67">
        <v>0</v>
      </c>
      <c r="I26" s="67">
        <v>42</v>
      </c>
      <c r="J26" s="4">
        <v>12</v>
      </c>
      <c r="K26" s="25">
        <f>J26*B26*I26</f>
        <v>3024</v>
      </c>
    </row>
    <row r="27" spans="1:1021" ht="31.5">
      <c r="A27" s="171"/>
      <c r="B27" s="67">
        <v>4</v>
      </c>
      <c r="C27" s="67" t="s">
        <v>200</v>
      </c>
      <c r="D27" s="155" t="s">
        <v>121</v>
      </c>
      <c r="E27" s="155" t="s">
        <v>178</v>
      </c>
      <c r="F27" s="67">
        <v>1</v>
      </c>
      <c r="G27" s="67">
        <v>0</v>
      </c>
      <c r="H27" s="67">
        <v>0</v>
      </c>
      <c r="I27" s="67">
        <v>42</v>
      </c>
      <c r="J27" s="4">
        <v>15</v>
      </c>
      <c r="K27" s="25">
        <f>J27*B27*I27</f>
        <v>2520</v>
      </c>
    </row>
    <row r="28" spans="1:1021">
      <c r="A28" s="171"/>
      <c r="B28" s="67">
        <v>4</v>
      </c>
      <c r="C28" s="67" t="s">
        <v>176</v>
      </c>
      <c r="D28" s="155" t="s">
        <v>162</v>
      </c>
      <c r="E28" s="155" t="s">
        <v>183</v>
      </c>
      <c r="F28" s="67">
        <v>1</v>
      </c>
      <c r="G28" s="67">
        <v>0</v>
      </c>
      <c r="H28" s="67">
        <v>0</v>
      </c>
      <c r="I28" s="67">
        <v>36</v>
      </c>
      <c r="J28" s="4">
        <v>40</v>
      </c>
      <c r="K28" s="25">
        <f>J28*B28*I28</f>
        <v>5760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133"/>
      <c r="KK28" s="133"/>
      <c r="KL28" s="133"/>
      <c r="KM28" s="133"/>
      <c r="KN28" s="133"/>
      <c r="KO28" s="133"/>
      <c r="KP28" s="133"/>
      <c r="KQ28" s="133"/>
      <c r="KR28" s="133"/>
      <c r="KS28" s="133"/>
      <c r="KT28" s="133"/>
      <c r="KU28" s="133"/>
      <c r="KV28" s="133"/>
      <c r="KW28" s="133"/>
      <c r="KX28" s="133"/>
      <c r="KY28" s="133"/>
      <c r="KZ28" s="133"/>
      <c r="LA28" s="133"/>
      <c r="LB28" s="133"/>
      <c r="LC28" s="133"/>
      <c r="LD28" s="133"/>
      <c r="LE28" s="133"/>
      <c r="LF28" s="133"/>
      <c r="LG28" s="133"/>
      <c r="LH28" s="133"/>
      <c r="LI28" s="133"/>
      <c r="LJ28" s="133"/>
      <c r="LK28" s="133"/>
      <c r="LL28" s="133"/>
      <c r="LM28" s="133"/>
      <c r="LN28" s="133"/>
      <c r="LO28" s="133"/>
      <c r="LP28" s="133"/>
      <c r="LQ28" s="133"/>
      <c r="LR28" s="133"/>
      <c r="LS28" s="133"/>
      <c r="LT28" s="133"/>
      <c r="LU28" s="133"/>
      <c r="LV28" s="133"/>
      <c r="LW28" s="133"/>
      <c r="LX28" s="133"/>
      <c r="LY28" s="133"/>
      <c r="LZ28" s="133"/>
      <c r="MA28" s="133"/>
      <c r="MB28" s="133"/>
      <c r="MC28" s="133"/>
      <c r="MD28" s="133"/>
      <c r="ME28" s="133"/>
      <c r="MF28" s="133"/>
      <c r="MG28" s="133"/>
      <c r="MH28" s="133"/>
      <c r="MI28" s="133"/>
      <c r="MJ28" s="133"/>
      <c r="MK28" s="133"/>
      <c r="ML28" s="133"/>
      <c r="MM28" s="133"/>
      <c r="MN28" s="133"/>
      <c r="MO28" s="133"/>
      <c r="MP28" s="133"/>
      <c r="MQ28" s="133"/>
      <c r="MR28" s="133"/>
      <c r="MS28" s="133"/>
      <c r="MT28" s="133"/>
      <c r="MU28" s="133"/>
      <c r="MV28" s="133"/>
      <c r="MW28" s="133"/>
      <c r="MX28" s="133"/>
      <c r="MY28" s="133"/>
      <c r="MZ28" s="133"/>
      <c r="NA28" s="133"/>
      <c r="NB28" s="133"/>
      <c r="NC28" s="133"/>
      <c r="ND28" s="133"/>
      <c r="NE28" s="133"/>
      <c r="NF28" s="133"/>
      <c r="NG28" s="133"/>
      <c r="NH28" s="133"/>
      <c r="NI28" s="133"/>
      <c r="NJ28" s="133"/>
      <c r="NK28" s="133"/>
      <c r="NL28" s="133"/>
      <c r="NM28" s="133"/>
      <c r="NN28" s="133"/>
      <c r="NO28" s="133"/>
      <c r="NP28" s="133"/>
      <c r="NQ28" s="133"/>
      <c r="NR28" s="133"/>
      <c r="NS28" s="133"/>
      <c r="NT28" s="133"/>
      <c r="NU28" s="133"/>
      <c r="NV28" s="133"/>
      <c r="NW28" s="133"/>
      <c r="NX28" s="133"/>
      <c r="NY28" s="133"/>
      <c r="NZ28" s="133"/>
      <c r="OA28" s="133"/>
      <c r="OB28" s="133"/>
      <c r="OC28" s="133"/>
      <c r="OD28" s="133"/>
      <c r="OE28" s="133"/>
      <c r="OF28" s="133"/>
      <c r="OG28" s="133"/>
      <c r="OH28" s="133"/>
      <c r="OI28" s="133"/>
      <c r="OJ28" s="133"/>
      <c r="OK28" s="133"/>
      <c r="OL28" s="133"/>
      <c r="OM28" s="133"/>
      <c r="ON28" s="133"/>
      <c r="OO28" s="133"/>
      <c r="OP28" s="133"/>
      <c r="OQ28" s="133"/>
      <c r="OR28" s="133"/>
      <c r="OS28" s="133"/>
      <c r="OT28" s="133"/>
      <c r="OU28" s="133"/>
      <c r="OV28" s="133"/>
      <c r="OW28" s="133"/>
      <c r="OX28" s="133"/>
      <c r="OY28" s="133"/>
      <c r="OZ28" s="133"/>
      <c r="PA28" s="133"/>
      <c r="PB28" s="133"/>
      <c r="PC28" s="133"/>
      <c r="PD28" s="133"/>
      <c r="PE28" s="133"/>
      <c r="PF28" s="133"/>
      <c r="PG28" s="133"/>
      <c r="PH28" s="133"/>
      <c r="PI28" s="133"/>
      <c r="PJ28" s="133"/>
      <c r="PK28" s="133"/>
      <c r="PL28" s="133"/>
      <c r="PM28" s="133"/>
      <c r="PN28" s="133"/>
      <c r="PO28" s="133"/>
      <c r="PP28" s="133"/>
      <c r="PQ28" s="133"/>
      <c r="PR28" s="133"/>
      <c r="PS28" s="133"/>
      <c r="PT28" s="133"/>
      <c r="PU28" s="133"/>
      <c r="PV28" s="133"/>
      <c r="PW28" s="133"/>
      <c r="PX28" s="133"/>
      <c r="PY28" s="133"/>
      <c r="PZ28" s="133"/>
      <c r="QA28" s="133"/>
      <c r="QB28" s="133"/>
      <c r="QC28" s="133"/>
      <c r="QD28" s="133"/>
      <c r="QE28" s="133"/>
      <c r="QF28" s="133"/>
      <c r="QG28" s="133"/>
      <c r="QH28" s="133"/>
      <c r="QI28" s="133"/>
      <c r="QJ28" s="133"/>
      <c r="QK28" s="133"/>
      <c r="QL28" s="133"/>
      <c r="QM28" s="133"/>
      <c r="QN28" s="133"/>
      <c r="QO28" s="133"/>
      <c r="QP28" s="133"/>
      <c r="QQ28" s="133"/>
      <c r="QR28" s="133"/>
      <c r="QS28" s="133"/>
      <c r="QT28" s="133"/>
      <c r="QU28" s="133"/>
      <c r="QV28" s="133"/>
      <c r="QW28" s="133"/>
      <c r="QX28" s="133"/>
      <c r="QY28" s="133"/>
      <c r="QZ28" s="133"/>
      <c r="RA28" s="133"/>
      <c r="RB28" s="133"/>
      <c r="RC28" s="133"/>
      <c r="RD28" s="133"/>
      <c r="RE28" s="133"/>
      <c r="RF28" s="133"/>
      <c r="RG28" s="133"/>
      <c r="RH28" s="133"/>
      <c r="RI28" s="133"/>
      <c r="RJ28" s="133"/>
      <c r="RK28" s="133"/>
      <c r="RL28" s="133"/>
      <c r="RM28" s="133"/>
      <c r="RN28" s="133"/>
      <c r="RO28" s="133"/>
      <c r="RP28" s="133"/>
      <c r="RQ28" s="133"/>
      <c r="RR28" s="133"/>
      <c r="RS28" s="133"/>
      <c r="RT28" s="133"/>
      <c r="RU28" s="133"/>
      <c r="RV28" s="133"/>
      <c r="RW28" s="133"/>
      <c r="RX28" s="133"/>
      <c r="RY28" s="133"/>
      <c r="RZ28" s="133"/>
      <c r="SA28" s="133"/>
      <c r="SB28" s="133"/>
      <c r="SC28" s="133"/>
      <c r="SD28" s="133"/>
      <c r="SE28" s="133"/>
      <c r="SF28" s="133"/>
      <c r="SG28" s="133"/>
      <c r="SH28" s="133"/>
      <c r="SI28" s="133"/>
      <c r="SJ28" s="133"/>
      <c r="SK28" s="133"/>
      <c r="SL28" s="133"/>
      <c r="SM28" s="133"/>
      <c r="SN28" s="133"/>
      <c r="SO28" s="133"/>
      <c r="SP28" s="133"/>
      <c r="SQ28" s="133"/>
      <c r="SR28" s="133"/>
      <c r="SS28" s="133"/>
      <c r="ST28" s="133"/>
      <c r="SU28" s="133"/>
      <c r="SV28" s="133"/>
      <c r="SW28" s="133"/>
      <c r="SX28" s="133"/>
      <c r="SY28" s="133"/>
      <c r="SZ28" s="133"/>
      <c r="TA28" s="133"/>
      <c r="TB28" s="133"/>
      <c r="TC28" s="133"/>
      <c r="TD28" s="133"/>
      <c r="TE28" s="133"/>
      <c r="TF28" s="133"/>
      <c r="TG28" s="133"/>
      <c r="TH28" s="133"/>
      <c r="TI28" s="133"/>
      <c r="TJ28" s="133"/>
      <c r="TK28" s="133"/>
      <c r="TL28" s="133"/>
      <c r="TM28" s="133"/>
      <c r="TN28" s="133"/>
      <c r="TO28" s="133"/>
      <c r="TP28" s="133"/>
      <c r="TQ28" s="133"/>
      <c r="TR28" s="133"/>
      <c r="TS28" s="133"/>
      <c r="TT28" s="133"/>
      <c r="TU28" s="133"/>
      <c r="TV28" s="133"/>
      <c r="TW28" s="133"/>
      <c r="TX28" s="133"/>
      <c r="TY28" s="133"/>
      <c r="TZ28" s="133"/>
      <c r="UA28" s="133"/>
      <c r="UB28" s="133"/>
      <c r="UC28" s="133"/>
      <c r="UD28" s="133"/>
      <c r="UE28" s="133"/>
      <c r="UF28" s="133"/>
      <c r="UG28" s="133"/>
      <c r="UH28" s="133"/>
      <c r="UI28" s="133"/>
      <c r="UJ28" s="133"/>
      <c r="UK28" s="133"/>
      <c r="UL28" s="133"/>
      <c r="UM28" s="133"/>
      <c r="UN28" s="133"/>
      <c r="UO28" s="133"/>
      <c r="UP28" s="133"/>
      <c r="UQ28" s="133"/>
      <c r="UR28" s="133"/>
      <c r="US28" s="133"/>
      <c r="UT28" s="133"/>
      <c r="UU28" s="133"/>
      <c r="UV28" s="133"/>
      <c r="UW28" s="133"/>
      <c r="UX28" s="133"/>
      <c r="UY28" s="133"/>
      <c r="UZ28" s="133"/>
      <c r="VA28" s="133"/>
      <c r="VB28" s="133"/>
      <c r="VC28" s="133"/>
      <c r="VD28" s="133"/>
      <c r="VE28" s="133"/>
      <c r="VF28" s="133"/>
      <c r="VG28" s="133"/>
      <c r="VH28" s="133"/>
      <c r="VI28" s="133"/>
      <c r="VJ28" s="133"/>
      <c r="VK28" s="133"/>
      <c r="VL28" s="133"/>
      <c r="VM28" s="133"/>
      <c r="VN28" s="133"/>
      <c r="VO28" s="133"/>
      <c r="VP28" s="133"/>
      <c r="VQ28" s="133"/>
      <c r="VR28" s="133"/>
      <c r="VS28" s="133"/>
      <c r="VT28" s="133"/>
      <c r="VU28" s="133"/>
      <c r="VV28" s="133"/>
      <c r="VW28" s="133"/>
      <c r="VX28" s="133"/>
      <c r="VY28" s="133"/>
      <c r="VZ28" s="133"/>
      <c r="WA28" s="133"/>
      <c r="WB28" s="133"/>
      <c r="WC28" s="133"/>
      <c r="WD28" s="133"/>
      <c r="WE28" s="133"/>
      <c r="WF28" s="133"/>
      <c r="WG28" s="133"/>
      <c r="WH28" s="133"/>
      <c r="WI28" s="133"/>
      <c r="WJ28" s="133"/>
      <c r="WK28" s="133"/>
      <c r="WL28" s="133"/>
      <c r="WM28" s="133"/>
      <c r="WN28" s="133"/>
      <c r="WO28" s="133"/>
      <c r="WP28" s="133"/>
      <c r="WQ28" s="133"/>
      <c r="WR28" s="133"/>
      <c r="WS28" s="133"/>
      <c r="WT28" s="133"/>
      <c r="WU28" s="133"/>
      <c r="WV28" s="133"/>
      <c r="WW28" s="133"/>
      <c r="WX28" s="133"/>
      <c r="WY28" s="133"/>
      <c r="WZ28" s="133"/>
      <c r="XA28" s="133"/>
      <c r="XB28" s="133"/>
      <c r="XC28" s="133"/>
      <c r="XD28" s="133"/>
      <c r="XE28" s="133"/>
      <c r="XF28" s="133"/>
      <c r="XG28" s="133"/>
      <c r="XH28" s="133"/>
      <c r="XI28" s="133"/>
      <c r="XJ28" s="133"/>
      <c r="XK28" s="133"/>
      <c r="XL28" s="133"/>
      <c r="XM28" s="133"/>
      <c r="XN28" s="133"/>
      <c r="XO28" s="133"/>
      <c r="XP28" s="133"/>
      <c r="XQ28" s="133"/>
      <c r="XR28" s="133"/>
      <c r="XS28" s="133"/>
      <c r="XT28" s="133"/>
      <c r="XU28" s="133"/>
      <c r="XV28" s="133"/>
      <c r="XW28" s="133"/>
      <c r="XX28" s="133"/>
      <c r="XY28" s="133"/>
      <c r="XZ28" s="133"/>
      <c r="YA28" s="133"/>
      <c r="YB28" s="133"/>
      <c r="YC28" s="133"/>
      <c r="YD28" s="133"/>
      <c r="YE28" s="133"/>
      <c r="YF28" s="133"/>
      <c r="YG28" s="133"/>
      <c r="YH28" s="133"/>
      <c r="YI28" s="133"/>
      <c r="YJ28" s="133"/>
      <c r="YK28" s="133"/>
      <c r="YL28" s="133"/>
      <c r="YM28" s="133"/>
      <c r="YN28" s="133"/>
      <c r="YO28" s="133"/>
      <c r="YP28" s="133"/>
      <c r="YQ28" s="133"/>
      <c r="YR28" s="133"/>
      <c r="YS28" s="133"/>
      <c r="YT28" s="133"/>
      <c r="YU28" s="133"/>
      <c r="YV28" s="133"/>
      <c r="YW28" s="133"/>
      <c r="YX28" s="133"/>
      <c r="YY28" s="133"/>
      <c r="YZ28" s="133"/>
      <c r="ZA28" s="133"/>
      <c r="ZB28" s="133"/>
      <c r="ZC28" s="133"/>
      <c r="ZD28" s="133"/>
      <c r="ZE28" s="133"/>
      <c r="ZF28" s="133"/>
      <c r="ZG28" s="133"/>
      <c r="ZH28" s="133"/>
      <c r="ZI28" s="133"/>
      <c r="ZJ28" s="133"/>
      <c r="ZK28" s="133"/>
      <c r="ZL28" s="133"/>
      <c r="ZM28" s="133"/>
      <c r="ZN28" s="133"/>
      <c r="ZO28" s="133"/>
      <c r="ZP28" s="133"/>
      <c r="ZQ28" s="133"/>
      <c r="ZR28" s="133"/>
      <c r="ZS28" s="133"/>
      <c r="ZT28" s="133"/>
      <c r="ZU28" s="133"/>
      <c r="ZV28" s="133"/>
      <c r="ZW28" s="133"/>
      <c r="ZX28" s="133"/>
      <c r="ZY28" s="133"/>
      <c r="ZZ28" s="133"/>
      <c r="AAA28" s="133"/>
      <c r="AAB28" s="133"/>
      <c r="AAC28" s="133"/>
      <c r="AAD28" s="133"/>
      <c r="AAE28" s="133"/>
      <c r="AAF28" s="133"/>
      <c r="AAG28" s="133"/>
      <c r="AAH28" s="133"/>
      <c r="AAI28" s="133"/>
      <c r="AAJ28" s="133"/>
      <c r="AAK28" s="133"/>
      <c r="AAL28" s="133"/>
      <c r="AAM28" s="133"/>
      <c r="AAN28" s="133"/>
      <c r="AAO28" s="133"/>
      <c r="AAP28" s="133"/>
      <c r="AAQ28" s="133"/>
      <c r="AAR28" s="133"/>
      <c r="AAS28" s="133"/>
      <c r="AAT28" s="133"/>
      <c r="AAU28" s="133"/>
      <c r="AAV28" s="133"/>
      <c r="AAW28" s="133"/>
      <c r="AAX28" s="133"/>
      <c r="AAY28" s="133"/>
      <c r="AAZ28" s="133"/>
      <c r="ABA28" s="133"/>
      <c r="ABB28" s="133"/>
      <c r="ABC28" s="133"/>
      <c r="ABD28" s="133"/>
      <c r="ABE28" s="133"/>
      <c r="ABF28" s="133"/>
      <c r="ABG28" s="133"/>
      <c r="ABH28" s="133"/>
      <c r="ABI28" s="133"/>
      <c r="ABJ28" s="133"/>
      <c r="ABK28" s="133"/>
      <c r="ABL28" s="133"/>
      <c r="ABM28" s="133"/>
      <c r="ABN28" s="133"/>
      <c r="ABO28" s="133"/>
      <c r="ABP28" s="133"/>
      <c r="ABQ28" s="133"/>
      <c r="ABR28" s="133"/>
      <c r="ABS28" s="133"/>
      <c r="ABT28" s="133"/>
      <c r="ABU28" s="133"/>
      <c r="ABV28" s="133"/>
      <c r="ABW28" s="133"/>
      <c r="ABX28" s="133"/>
      <c r="ABY28" s="133"/>
      <c r="ABZ28" s="133"/>
      <c r="ACA28" s="133"/>
      <c r="ACB28" s="133"/>
      <c r="ACC28" s="133"/>
      <c r="ACD28" s="133"/>
      <c r="ACE28" s="133"/>
      <c r="ACF28" s="133"/>
      <c r="ACG28" s="133"/>
      <c r="ACH28" s="133"/>
      <c r="ACI28" s="133"/>
      <c r="ACJ28" s="133"/>
      <c r="ACK28" s="133"/>
      <c r="ACL28" s="133"/>
      <c r="ACM28" s="133"/>
      <c r="ACN28" s="133"/>
      <c r="ACO28" s="133"/>
      <c r="ACP28" s="133"/>
      <c r="ACQ28" s="133"/>
      <c r="ACR28" s="133"/>
      <c r="ACS28" s="133"/>
      <c r="ACT28" s="133"/>
      <c r="ACU28" s="133"/>
      <c r="ACV28" s="133"/>
      <c r="ACW28" s="133"/>
      <c r="ACX28" s="133"/>
      <c r="ACY28" s="133"/>
      <c r="ACZ28" s="133"/>
      <c r="ADA28" s="133"/>
      <c r="ADB28" s="133"/>
      <c r="ADC28" s="133"/>
      <c r="ADD28" s="133"/>
      <c r="ADE28" s="133"/>
      <c r="ADF28" s="133"/>
      <c r="ADG28" s="133"/>
      <c r="ADH28" s="133"/>
      <c r="ADI28" s="133"/>
      <c r="ADJ28" s="133"/>
      <c r="ADK28" s="133"/>
      <c r="ADL28" s="133"/>
      <c r="ADM28" s="133"/>
      <c r="ADN28" s="133"/>
      <c r="ADO28" s="133"/>
      <c r="ADP28" s="133"/>
      <c r="ADQ28" s="133"/>
      <c r="ADR28" s="133"/>
      <c r="ADS28" s="133"/>
      <c r="ADT28" s="133"/>
      <c r="ADU28" s="133"/>
      <c r="ADV28" s="133"/>
      <c r="ADW28" s="133"/>
      <c r="ADX28" s="133"/>
      <c r="ADY28" s="133"/>
      <c r="ADZ28" s="133"/>
      <c r="AEA28" s="133"/>
      <c r="AEB28" s="133"/>
      <c r="AEC28" s="133"/>
      <c r="AED28" s="133"/>
      <c r="AEE28" s="133"/>
      <c r="AEF28" s="133"/>
      <c r="AEG28" s="133"/>
      <c r="AEH28" s="133"/>
      <c r="AEI28" s="133"/>
      <c r="AEJ28" s="133"/>
      <c r="AEK28" s="133"/>
      <c r="AEL28" s="133"/>
      <c r="AEM28" s="133"/>
      <c r="AEN28" s="133"/>
      <c r="AEO28" s="133"/>
      <c r="AEP28" s="133"/>
      <c r="AEQ28" s="133"/>
      <c r="AER28" s="133"/>
      <c r="AES28" s="133"/>
      <c r="AET28" s="133"/>
      <c r="AEU28" s="133"/>
      <c r="AEV28" s="133"/>
      <c r="AEW28" s="133"/>
      <c r="AEX28" s="133"/>
      <c r="AEY28" s="133"/>
      <c r="AEZ28" s="133"/>
      <c r="AFA28" s="133"/>
      <c r="AFB28" s="133"/>
      <c r="AFC28" s="133"/>
      <c r="AFD28" s="133"/>
      <c r="AFE28" s="133"/>
      <c r="AFF28" s="133"/>
      <c r="AFG28" s="133"/>
      <c r="AFH28" s="133"/>
      <c r="AFI28" s="133"/>
      <c r="AFJ28" s="133"/>
      <c r="AFK28" s="133"/>
      <c r="AFL28" s="133"/>
      <c r="AFM28" s="133"/>
      <c r="AFN28" s="133"/>
      <c r="AFO28" s="133"/>
      <c r="AFP28" s="133"/>
      <c r="AFQ28" s="133"/>
      <c r="AFR28" s="133"/>
      <c r="AFS28" s="133"/>
      <c r="AFT28" s="133"/>
      <c r="AFU28" s="133"/>
      <c r="AFV28" s="133"/>
      <c r="AFW28" s="133"/>
      <c r="AFX28" s="133"/>
      <c r="AFY28" s="133"/>
      <c r="AFZ28" s="133"/>
      <c r="AGA28" s="133"/>
      <c r="AGB28" s="133"/>
      <c r="AGC28" s="133"/>
      <c r="AGD28" s="133"/>
      <c r="AGE28" s="133"/>
      <c r="AGF28" s="133"/>
      <c r="AGG28" s="133"/>
      <c r="AGH28" s="133"/>
      <c r="AGI28" s="133"/>
      <c r="AGJ28" s="133"/>
      <c r="AGK28" s="133"/>
      <c r="AGL28" s="133"/>
      <c r="AGM28" s="133"/>
      <c r="AGN28" s="133"/>
      <c r="AGO28" s="133"/>
      <c r="AGP28" s="133"/>
      <c r="AGQ28" s="133"/>
      <c r="AGR28" s="133"/>
      <c r="AGS28" s="133"/>
      <c r="AGT28" s="133"/>
      <c r="AGU28" s="133"/>
      <c r="AGV28" s="133"/>
      <c r="AGW28" s="133"/>
      <c r="AGX28" s="133"/>
      <c r="AGY28" s="133"/>
      <c r="AGZ28" s="133"/>
      <c r="AHA28" s="133"/>
      <c r="AHB28" s="133"/>
      <c r="AHC28" s="133"/>
      <c r="AHD28" s="133"/>
      <c r="AHE28" s="133"/>
      <c r="AHF28" s="133"/>
      <c r="AHG28" s="133"/>
      <c r="AHH28" s="133"/>
      <c r="AHI28" s="133"/>
      <c r="AHJ28" s="133"/>
      <c r="AHK28" s="133"/>
      <c r="AHL28" s="133"/>
      <c r="AHM28" s="133"/>
      <c r="AHN28" s="133"/>
      <c r="AHO28" s="133"/>
      <c r="AHP28" s="133"/>
      <c r="AHQ28" s="133"/>
      <c r="AHR28" s="133"/>
      <c r="AHS28" s="133"/>
      <c r="AHT28" s="133"/>
      <c r="AHU28" s="133"/>
      <c r="AHV28" s="133"/>
      <c r="AHW28" s="133"/>
      <c r="AHX28" s="133"/>
      <c r="AHY28" s="133"/>
      <c r="AHZ28" s="133"/>
      <c r="AIA28" s="133"/>
      <c r="AIB28" s="133"/>
      <c r="AIC28" s="133"/>
      <c r="AID28" s="133"/>
      <c r="AIE28" s="133"/>
      <c r="AIF28" s="133"/>
      <c r="AIG28" s="133"/>
      <c r="AIH28" s="133"/>
      <c r="AII28" s="133"/>
      <c r="AIJ28" s="133"/>
      <c r="AIK28" s="133"/>
      <c r="AIL28" s="133"/>
      <c r="AIM28" s="133"/>
      <c r="AIN28" s="133"/>
      <c r="AIO28" s="133"/>
      <c r="AIP28" s="133"/>
      <c r="AIQ28" s="133"/>
      <c r="AIR28" s="133"/>
      <c r="AIS28" s="133"/>
      <c r="AIT28" s="133"/>
      <c r="AIU28" s="133"/>
      <c r="AIV28" s="133"/>
      <c r="AIW28" s="133"/>
      <c r="AIX28" s="133"/>
      <c r="AIY28" s="133"/>
      <c r="AIZ28" s="133"/>
      <c r="AJA28" s="133"/>
      <c r="AJB28" s="133"/>
      <c r="AJC28" s="133"/>
      <c r="AJD28" s="133"/>
      <c r="AJE28" s="133"/>
      <c r="AJF28" s="133"/>
      <c r="AJG28" s="133"/>
      <c r="AJH28" s="133"/>
      <c r="AJI28" s="133"/>
      <c r="AJJ28" s="133"/>
      <c r="AJK28" s="133"/>
      <c r="AJL28" s="133"/>
      <c r="AJM28" s="133"/>
      <c r="AJN28" s="133"/>
      <c r="AJO28" s="133"/>
      <c r="AJP28" s="133"/>
      <c r="AJQ28" s="133"/>
      <c r="AJR28" s="133"/>
      <c r="AJS28" s="133"/>
      <c r="AJT28" s="133"/>
      <c r="AJU28" s="133"/>
      <c r="AJV28" s="133"/>
      <c r="AJW28" s="133"/>
      <c r="AJX28" s="133"/>
      <c r="AJY28" s="133"/>
      <c r="AJZ28" s="133"/>
      <c r="AKA28" s="133"/>
      <c r="AKB28" s="133"/>
      <c r="AKC28" s="133"/>
      <c r="AKD28" s="133"/>
      <c r="AKE28" s="133"/>
      <c r="AKF28" s="133"/>
      <c r="AKG28" s="133"/>
      <c r="AKH28" s="133"/>
      <c r="AKI28" s="133"/>
      <c r="AKJ28" s="133"/>
      <c r="AKK28" s="133"/>
      <c r="AKL28" s="133"/>
      <c r="AKM28" s="133"/>
      <c r="AKN28" s="133"/>
      <c r="AKO28" s="133"/>
      <c r="AKP28" s="133"/>
      <c r="AKQ28" s="133"/>
      <c r="AKR28" s="133"/>
      <c r="AKS28" s="133"/>
      <c r="AKT28" s="133"/>
      <c r="AKU28" s="133"/>
      <c r="AKV28" s="133"/>
      <c r="AKW28" s="133"/>
      <c r="AKX28" s="133"/>
      <c r="AKY28" s="133"/>
      <c r="AKZ28" s="133"/>
      <c r="ALA28" s="133"/>
      <c r="ALB28" s="133"/>
      <c r="ALC28" s="133"/>
      <c r="ALD28" s="133"/>
      <c r="ALE28" s="133"/>
      <c r="ALF28" s="133"/>
      <c r="ALG28" s="133"/>
      <c r="ALH28" s="133"/>
      <c r="ALI28" s="133"/>
      <c r="ALJ28" s="133"/>
      <c r="ALK28" s="133"/>
      <c r="ALL28" s="133"/>
      <c r="ALM28" s="133"/>
      <c r="ALN28" s="133"/>
      <c r="ALO28" s="133"/>
      <c r="ALP28" s="133"/>
      <c r="ALQ28" s="133"/>
      <c r="ALR28" s="133"/>
      <c r="ALS28" s="133"/>
      <c r="ALT28" s="133"/>
      <c r="ALU28" s="133"/>
      <c r="ALV28" s="133"/>
      <c r="ALW28" s="133"/>
      <c r="ALX28" s="133"/>
      <c r="ALY28" s="133"/>
      <c r="ALZ28" s="133"/>
      <c r="AMA28" s="133"/>
      <c r="AMB28" s="133"/>
      <c r="AMC28" s="133"/>
      <c r="AMD28" s="133"/>
      <c r="AME28" s="133"/>
      <c r="AMF28" s="133"/>
      <c r="AMG28" s="133"/>
    </row>
    <row r="29" spans="1:1021">
      <c r="A29" s="171"/>
      <c r="B29" s="67">
        <v>4</v>
      </c>
      <c r="C29" s="67" t="s">
        <v>123</v>
      </c>
      <c r="D29" s="155" t="s">
        <v>121</v>
      </c>
      <c r="E29" s="155" t="s">
        <v>75</v>
      </c>
      <c r="F29" s="67">
        <v>1</v>
      </c>
      <c r="G29" s="67">
        <v>0</v>
      </c>
      <c r="H29" s="67"/>
      <c r="I29" s="67">
        <v>42</v>
      </c>
      <c r="J29" s="4">
        <v>12</v>
      </c>
      <c r="K29" s="25">
        <f>J29*B29*I29</f>
        <v>2016</v>
      </c>
    </row>
    <row r="30" spans="1:1021">
      <c r="A30" s="171" t="s">
        <v>42</v>
      </c>
      <c r="B30" s="4">
        <v>6</v>
      </c>
      <c r="C30" s="4" t="s">
        <v>43</v>
      </c>
      <c r="D30" s="34" t="s">
        <v>37</v>
      </c>
      <c r="E30" s="5" t="s">
        <v>75</v>
      </c>
      <c r="F30" s="21">
        <v>2</v>
      </c>
      <c r="G30" s="21">
        <v>0</v>
      </c>
      <c r="H30" s="21">
        <v>0</v>
      </c>
      <c r="I30" s="4">
        <v>36</v>
      </c>
      <c r="J30" s="4">
        <v>24</v>
      </c>
      <c r="K30" s="25">
        <f>J30*B30*I30</f>
        <v>5184</v>
      </c>
    </row>
    <row r="31" spans="1:1021">
      <c r="A31" s="171"/>
      <c r="B31" s="67">
        <v>2</v>
      </c>
      <c r="C31" s="147" t="s">
        <v>164</v>
      </c>
      <c r="D31" s="5" t="s">
        <v>40</v>
      </c>
      <c r="E31" s="5" t="s">
        <v>75</v>
      </c>
      <c r="F31" s="5" t="s">
        <v>166</v>
      </c>
      <c r="G31" s="5" t="s">
        <v>165</v>
      </c>
      <c r="H31" s="5" t="s">
        <v>166</v>
      </c>
      <c r="I31" s="4">
        <v>36</v>
      </c>
      <c r="J31" s="4">
        <v>12</v>
      </c>
      <c r="K31" s="25">
        <f>J31*B31*I31</f>
        <v>864</v>
      </c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  <c r="IW31" s="133"/>
      <c r="IX31" s="133"/>
      <c r="IY31" s="133"/>
      <c r="IZ31" s="133"/>
      <c r="JA31" s="133"/>
      <c r="JB31" s="133"/>
      <c r="JC31" s="133"/>
      <c r="JD31" s="133"/>
      <c r="JE31" s="133"/>
      <c r="JF31" s="133"/>
      <c r="JG31" s="133"/>
      <c r="JH31" s="133"/>
      <c r="JI31" s="133"/>
      <c r="JJ31" s="133"/>
      <c r="JK31" s="133"/>
      <c r="JL31" s="133"/>
      <c r="JM31" s="133"/>
      <c r="JN31" s="133"/>
      <c r="JO31" s="133"/>
      <c r="JP31" s="133"/>
      <c r="JQ31" s="133"/>
      <c r="JR31" s="133"/>
      <c r="JS31" s="133"/>
      <c r="JT31" s="133"/>
      <c r="JU31" s="133"/>
      <c r="JV31" s="133"/>
      <c r="JW31" s="133"/>
      <c r="JX31" s="133"/>
      <c r="JY31" s="133"/>
      <c r="JZ31" s="133"/>
      <c r="KA31" s="133"/>
      <c r="KB31" s="133"/>
      <c r="KC31" s="133"/>
      <c r="KD31" s="133"/>
      <c r="KE31" s="133"/>
      <c r="KF31" s="133"/>
      <c r="KG31" s="133"/>
      <c r="KH31" s="133"/>
      <c r="KI31" s="133"/>
      <c r="KJ31" s="133"/>
      <c r="KK31" s="133"/>
      <c r="KL31" s="133"/>
      <c r="KM31" s="133"/>
      <c r="KN31" s="133"/>
      <c r="KO31" s="133"/>
      <c r="KP31" s="133"/>
      <c r="KQ31" s="133"/>
      <c r="KR31" s="133"/>
      <c r="KS31" s="133"/>
      <c r="KT31" s="133"/>
      <c r="KU31" s="133"/>
      <c r="KV31" s="133"/>
      <c r="KW31" s="133"/>
      <c r="KX31" s="133"/>
      <c r="KY31" s="133"/>
      <c r="KZ31" s="133"/>
      <c r="LA31" s="133"/>
      <c r="LB31" s="133"/>
      <c r="LC31" s="133"/>
      <c r="LD31" s="133"/>
      <c r="LE31" s="133"/>
      <c r="LF31" s="133"/>
      <c r="LG31" s="133"/>
      <c r="LH31" s="133"/>
      <c r="LI31" s="133"/>
      <c r="LJ31" s="133"/>
      <c r="LK31" s="133"/>
      <c r="LL31" s="133"/>
      <c r="LM31" s="133"/>
      <c r="LN31" s="133"/>
      <c r="LO31" s="133"/>
      <c r="LP31" s="133"/>
      <c r="LQ31" s="133"/>
      <c r="LR31" s="133"/>
      <c r="LS31" s="133"/>
      <c r="LT31" s="133"/>
      <c r="LU31" s="133"/>
      <c r="LV31" s="133"/>
      <c r="LW31" s="133"/>
      <c r="LX31" s="133"/>
      <c r="LY31" s="133"/>
      <c r="LZ31" s="133"/>
      <c r="MA31" s="133"/>
      <c r="MB31" s="133"/>
      <c r="MC31" s="133"/>
      <c r="MD31" s="133"/>
      <c r="ME31" s="133"/>
      <c r="MF31" s="133"/>
      <c r="MG31" s="133"/>
      <c r="MH31" s="133"/>
      <c r="MI31" s="133"/>
      <c r="MJ31" s="133"/>
      <c r="MK31" s="133"/>
      <c r="ML31" s="133"/>
      <c r="MM31" s="133"/>
      <c r="MN31" s="133"/>
      <c r="MO31" s="133"/>
      <c r="MP31" s="133"/>
      <c r="MQ31" s="133"/>
      <c r="MR31" s="133"/>
      <c r="MS31" s="133"/>
      <c r="MT31" s="133"/>
      <c r="MU31" s="133"/>
      <c r="MV31" s="133"/>
      <c r="MW31" s="133"/>
      <c r="MX31" s="133"/>
      <c r="MY31" s="133"/>
      <c r="MZ31" s="133"/>
      <c r="NA31" s="133"/>
      <c r="NB31" s="133"/>
      <c r="NC31" s="133"/>
      <c r="ND31" s="133"/>
      <c r="NE31" s="133"/>
      <c r="NF31" s="133"/>
      <c r="NG31" s="133"/>
      <c r="NH31" s="133"/>
      <c r="NI31" s="133"/>
      <c r="NJ31" s="133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3"/>
      <c r="NY31" s="133"/>
      <c r="NZ31" s="133"/>
      <c r="OA31" s="133"/>
      <c r="OB31" s="133"/>
      <c r="OC31" s="133"/>
      <c r="OD31" s="133"/>
      <c r="OE31" s="133"/>
      <c r="OF31" s="133"/>
      <c r="OG31" s="133"/>
      <c r="OH31" s="133"/>
      <c r="OI31" s="133"/>
      <c r="OJ31" s="133"/>
      <c r="OK31" s="133"/>
      <c r="OL31" s="133"/>
      <c r="OM31" s="133"/>
      <c r="ON31" s="133"/>
      <c r="OO31" s="133"/>
      <c r="OP31" s="133"/>
      <c r="OQ31" s="133"/>
      <c r="OR31" s="133"/>
      <c r="OS31" s="133"/>
      <c r="OT31" s="133"/>
      <c r="OU31" s="133"/>
      <c r="OV31" s="133"/>
      <c r="OW31" s="133"/>
      <c r="OX31" s="133"/>
      <c r="OY31" s="133"/>
      <c r="OZ31" s="133"/>
      <c r="PA31" s="133"/>
      <c r="PB31" s="133"/>
      <c r="PC31" s="133"/>
      <c r="PD31" s="133"/>
      <c r="PE31" s="133"/>
      <c r="PF31" s="133"/>
      <c r="PG31" s="133"/>
      <c r="PH31" s="133"/>
      <c r="PI31" s="133"/>
      <c r="PJ31" s="133"/>
      <c r="PK31" s="133"/>
      <c r="PL31" s="133"/>
      <c r="PM31" s="133"/>
      <c r="PN31" s="133"/>
      <c r="PO31" s="133"/>
      <c r="PP31" s="133"/>
      <c r="PQ31" s="133"/>
      <c r="PR31" s="133"/>
      <c r="PS31" s="133"/>
      <c r="PT31" s="133"/>
      <c r="PU31" s="133"/>
      <c r="PV31" s="133"/>
      <c r="PW31" s="133"/>
      <c r="PX31" s="133"/>
      <c r="PY31" s="133"/>
      <c r="PZ31" s="133"/>
      <c r="QA31" s="133"/>
      <c r="QB31" s="133"/>
      <c r="QC31" s="133"/>
      <c r="QD31" s="133"/>
      <c r="QE31" s="133"/>
      <c r="QF31" s="133"/>
      <c r="QG31" s="133"/>
      <c r="QH31" s="133"/>
      <c r="QI31" s="133"/>
      <c r="QJ31" s="133"/>
      <c r="QK31" s="133"/>
      <c r="QL31" s="133"/>
      <c r="QM31" s="133"/>
      <c r="QN31" s="133"/>
      <c r="QO31" s="133"/>
      <c r="QP31" s="133"/>
      <c r="QQ31" s="133"/>
      <c r="QR31" s="133"/>
      <c r="QS31" s="133"/>
      <c r="QT31" s="133"/>
      <c r="QU31" s="133"/>
      <c r="QV31" s="133"/>
      <c r="QW31" s="133"/>
      <c r="QX31" s="133"/>
      <c r="QY31" s="133"/>
      <c r="QZ31" s="133"/>
      <c r="RA31" s="133"/>
      <c r="RB31" s="133"/>
      <c r="RC31" s="133"/>
      <c r="RD31" s="133"/>
      <c r="RE31" s="133"/>
      <c r="RF31" s="133"/>
      <c r="RG31" s="133"/>
      <c r="RH31" s="133"/>
      <c r="RI31" s="133"/>
      <c r="RJ31" s="133"/>
      <c r="RK31" s="133"/>
      <c r="RL31" s="133"/>
      <c r="RM31" s="133"/>
      <c r="RN31" s="133"/>
      <c r="RO31" s="133"/>
      <c r="RP31" s="133"/>
      <c r="RQ31" s="133"/>
      <c r="RR31" s="133"/>
      <c r="RS31" s="133"/>
      <c r="RT31" s="133"/>
      <c r="RU31" s="133"/>
      <c r="RV31" s="133"/>
      <c r="RW31" s="133"/>
      <c r="RX31" s="133"/>
      <c r="RY31" s="133"/>
      <c r="RZ31" s="133"/>
      <c r="SA31" s="133"/>
      <c r="SB31" s="133"/>
      <c r="SC31" s="133"/>
      <c r="SD31" s="133"/>
      <c r="SE31" s="133"/>
      <c r="SF31" s="133"/>
      <c r="SG31" s="133"/>
      <c r="SH31" s="133"/>
      <c r="SI31" s="133"/>
      <c r="SJ31" s="133"/>
      <c r="SK31" s="133"/>
      <c r="SL31" s="133"/>
      <c r="SM31" s="133"/>
      <c r="SN31" s="133"/>
      <c r="SO31" s="133"/>
      <c r="SP31" s="133"/>
      <c r="SQ31" s="133"/>
      <c r="SR31" s="133"/>
      <c r="SS31" s="133"/>
      <c r="ST31" s="133"/>
      <c r="SU31" s="133"/>
      <c r="SV31" s="133"/>
      <c r="SW31" s="133"/>
      <c r="SX31" s="133"/>
      <c r="SY31" s="133"/>
      <c r="SZ31" s="133"/>
      <c r="TA31" s="133"/>
      <c r="TB31" s="133"/>
      <c r="TC31" s="133"/>
      <c r="TD31" s="133"/>
      <c r="TE31" s="133"/>
      <c r="TF31" s="133"/>
      <c r="TG31" s="133"/>
      <c r="TH31" s="133"/>
      <c r="TI31" s="133"/>
      <c r="TJ31" s="133"/>
      <c r="TK31" s="133"/>
      <c r="TL31" s="133"/>
      <c r="TM31" s="133"/>
      <c r="TN31" s="133"/>
      <c r="TO31" s="133"/>
      <c r="TP31" s="133"/>
      <c r="TQ31" s="133"/>
      <c r="TR31" s="133"/>
      <c r="TS31" s="133"/>
      <c r="TT31" s="133"/>
      <c r="TU31" s="133"/>
      <c r="TV31" s="133"/>
      <c r="TW31" s="133"/>
      <c r="TX31" s="133"/>
      <c r="TY31" s="133"/>
      <c r="TZ31" s="133"/>
      <c r="UA31" s="133"/>
      <c r="UB31" s="133"/>
      <c r="UC31" s="133"/>
      <c r="UD31" s="133"/>
      <c r="UE31" s="133"/>
      <c r="UF31" s="133"/>
      <c r="UG31" s="133"/>
      <c r="UH31" s="133"/>
      <c r="UI31" s="133"/>
      <c r="UJ31" s="133"/>
      <c r="UK31" s="133"/>
      <c r="UL31" s="133"/>
      <c r="UM31" s="133"/>
      <c r="UN31" s="133"/>
      <c r="UO31" s="133"/>
      <c r="UP31" s="133"/>
      <c r="UQ31" s="133"/>
      <c r="UR31" s="133"/>
      <c r="US31" s="133"/>
      <c r="UT31" s="133"/>
      <c r="UU31" s="133"/>
      <c r="UV31" s="133"/>
      <c r="UW31" s="133"/>
      <c r="UX31" s="133"/>
      <c r="UY31" s="133"/>
      <c r="UZ31" s="133"/>
      <c r="VA31" s="133"/>
      <c r="VB31" s="133"/>
      <c r="VC31" s="133"/>
      <c r="VD31" s="133"/>
      <c r="VE31" s="133"/>
      <c r="VF31" s="133"/>
      <c r="VG31" s="133"/>
      <c r="VH31" s="133"/>
      <c r="VI31" s="133"/>
      <c r="VJ31" s="133"/>
      <c r="VK31" s="133"/>
      <c r="VL31" s="133"/>
      <c r="VM31" s="133"/>
      <c r="VN31" s="133"/>
      <c r="VO31" s="133"/>
      <c r="VP31" s="133"/>
      <c r="VQ31" s="133"/>
      <c r="VR31" s="133"/>
      <c r="VS31" s="133"/>
      <c r="VT31" s="133"/>
      <c r="VU31" s="133"/>
      <c r="VV31" s="133"/>
      <c r="VW31" s="133"/>
      <c r="VX31" s="133"/>
      <c r="VY31" s="133"/>
      <c r="VZ31" s="133"/>
      <c r="WA31" s="133"/>
      <c r="WB31" s="133"/>
      <c r="WC31" s="133"/>
      <c r="WD31" s="133"/>
      <c r="WE31" s="133"/>
      <c r="WF31" s="133"/>
      <c r="WG31" s="133"/>
      <c r="WH31" s="133"/>
      <c r="WI31" s="133"/>
      <c r="WJ31" s="133"/>
      <c r="WK31" s="133"/>
      <c r="WL31" s="133"/>
      <c r="WM31" s="133"/>
      <c r="WN31" s="133"/>
      <c r="WO31" s="133"/>
      <c r="WP31" s="133"/>
      <c r="WQ31" s="133"/>
      <c r="WR31" s="133"/>
      <c r="WS31" s="133"/>
      <c r="WT31" s="133"/>
      <c r="WU31" s="133"/>
      <c r="WV31" s="133"/>
      <c r="WW31" s="133"/>
      <c r="WX31" s="133"/>
      <c r="WY31" s="133"/>
      <c r="WZ31" s="133"/>
      <c r="XA31" s="133"/>
      <c r="XB31" s="133"/>
      <c r="XC31" s="133"/>
      <c r="XD31" s="133"/>
      <c r="XE31" s="133"/>
      <c r="XF31" s="133"/>
      <c r="XG31" s="133"/>
      <c r="XH31" s="133"/>
      <c r="XI31" s="133"/>
      <c r="XJ31" s="133"/>
      <c r="XK31" s="133"/>
      <c r="XL31" s="133"/>
      <c r="XM31" s="133"/>
      <c r="XN31" s="133"/>
      <c r="XO31" s="133"/>
      <c r="XP31" s="133"/>
      <c r="XQ31" s="133"/>
      <c r="XR31" s="133"/>
      <c r="XS31" s="133"/>
      <c r="XT31" s="133"/>
      <c r="XU31" s="133"/>
      <c r="XV31" s="133"/>
      <c r="XW31" s="133"/>
      <c r="XX31" s="133"/>
      <c r="XY31" s="133"/>
      <c r="XZ31" s="133"/>
      <c r="YA31" s="133"/>
      <c r="YB31" s="133"/>
      <c r="YC31" s="133"/>
      <c r="YD31" s="133"/>
      <c r="YE31" s="133"/>
      <c r="YF31" s="133"/>
      <c r="YG31" s="133"/>
      <c r="YH31" s="133"/>
      <c r="YI31" s="133"/>
      <c r="YJ31" s="133"/>
      <c r="YK31" s="133"/>
      <c r="YL31" s="133"/>
      <c r="YM31" s="133"/>
      <c r="YN31" s="133"/>
      <c r="YO31" s="133"/>
      <c r="YP31" s="133"/>
      <c r="YQ31" s="133"/>
      <c r="YR31" s="133"/>
      <c r="YS31" s="133"/>
      <c r="YT31" s="133"/>
      <c r="YU31" s="133"/>
      <c r="YV31" s="133"/>
      <c r="YW31" s="133"/>
      <c r="YX31" s="133"/>
      <c r="YY31" s="133"/>
      <c r="YZ31" s="133"/>
      <c r="ZA31" s="133"/>
      <c r="ZB31" s="133"/>
      <c r="ZC31" s="133"/>
      <c r="ZD31" s="133"/>
      <c r="ZE31" s="133"/>
      <c r="ZF31" s="133"/>
      <c r="ZG31" s="133"/>
      <c r="ZH31" s="133"/>
      <c r="ZI31" s="133"/>
      <c r="ZJ31" s="133"/>
      <c r="ZK31" s="133"/>
      <c r="ZL31" s="133"/>
      <c r="ZM31" s="133"/>
      <c r="ZN31" s="133"/>
      <c r="ZO31" s="133"/>
      <c r="ZP31" s="133"/>
      <c r="ZQ31" s="133"/>
      <c r="ZR31" s="133"/>
      <c r="ZS31" s="133"/>
      <c r="ZT31" s="133"/>
      <c r="ZU31" s="133"/>
      <c r="ZV31" s="133"/>
      <c r="ZW31" s="133"/>
      <c r="ZX31" s="133"/>
      <c r="ZY31" s="133"/>
      <c r="ZZ31" s="133"/>
      <c r="AAA31" s="133"/>
      <c r="AAB31" s="133"/>
      <c r="AAC31" s="133"/>
      <c r="AAD31" s="133"/>
      <c r="AAE31" s="133"/>
      <c r="AAF31" s="133"/>
      <c r="AAG31" s="133"/>
      <c r="AAH31" s="133"/>
      <c r="AAI31" s="133"/>
      <c r="AAJ31" s="133"/>
      <c r="AAK31" s="133"/>
      <c r="AAL31" s="133"/>
      <c r="AAM31" s="133"/>
      <c r="AAN31" s="133"/>
      <c r="AAO31" s="133"/>
      <c r="AAP31" s="133"/>
      <c r="AAQ31" s="133"/>
      <c r="AAR31" s="133"/>
      <c r="AAS31" s="133"/>
      <c r="AAT31" s="133"/>
      <c r="AAU31" s="133"/>
      <c r="AAV31" s="133"/>
      <c r="AAW31" s="133"/>
      <c r="AAX31" s="133"/>
      <c r="AAY31" s="133"/>
      <c r="AAZ31" s="133"/>
      <c r="ABA31" s="133"/>
      <c r="ABB31" s="133"/>
      <c r="ABC31" s="133"/>
      <c r="ABD31" s="133"/>
      <c r="ABE31" s="133"/>
      <c r="ABF31" s="133"/>
      <c r="ABG31" s="133"/>
      <c r="ABH31" s="133"/>
      <c r="ABI31" s="133"/>
      <c r="ABJ31" s="133"/>
      <c r="ABK31" s="133"/>
      <c r="ABL31" s="133"/>
      <c r="ABM31" s="133"/>
      <c r="ABN31" s="133"/>
      <c r="ABO31" s="133"/>
      <c r="ABP31" s="133"/>
      <c r="ABQ31" s="133"/>
      <c r="ABR31" s="133"/>
      <c r="ABS31" s="133"/>
      <c r="ABT31" s="133"/>
      <c r="ABU31" s="133"/>
      <c r="ABV31" s="133"/>
      <c r="ABW31" s="133"/>
      <c r="ABX31" s="133"/>
      <c r="ABY31" s="133"/>
      <c r="ABZ31" s="133"/>
      <c r="ACA31" s="133"/>
      <c r="ACB31" s="133"/>
      <c r="ACC31" s="133"/>
      <c r="ACD31" s="133"/>
      <c r="ACE31" s="133"/>
      <c r="ACF31" s="133"/>
      <c r="ACG31" s="133"/>
      <c r="ACH31" s="133"/>
      <c r="ACI31" s="133"/>
      <c r="ACJ31" s="133"/>
      <c r="ACK31" s="133"/>
      <c r="ACL31" s="133"/>
      <c r="ACM31" s="133"/>
      <c r="ACN31" s="133"/>
      <c r="ACO31" s="133"/>
      <c r="ACP31" s="133"/>
      <c r="ACQ31" s="133"/>
      <c r="ACR31" s="133"/>
      <c r="ACS31" s="133"/>
      <c r="ACT31" s="133"/>
      <c r="ACU31" s="133"/>
      <c r="ACV31" s="133"/>
      <c r="ACW31" s="133"/>
      <c r="ACX31" s="133"/>
      <c r="ACY31" s="133"/>
      <c r="ACZ31" s="133"/>
      <c r="ADA31" s="133"/>
      <c r="ADB31" s="133"/>
      <c r="ADC31" s="133"/>
      <c r="ADD31" s="133"/>
      <c r="ADE31" s="133"/>
      <c r="ADF31" s="133"/>
      <c r="ADG31" s="133"/>
      <c r="ADH31" s="133"/>
      <c r="ADI31" s="133"/>
      <c r="ADJ31" s="133"/>
      <c r="ADK31" s="133"/>
      <c r="ADL31" s="133"/>
      <c r="ADM31" s="133"/>
      <c r="ADN31" s="133"/>
      <c r="ADO31" s="133"/>
      <c r="ADP31" s="133"/>
      <c r="ADQ31" s="133"/>
      <c r="ADR31" s="133"/>
      <c r="ADS31" s="133"/>
      <c r="ADT31" s="133"/>
      <c r="ADU31" s="133"/>
      <c r="ADV31" s="133"/>
      <c r="ADW31" s="133"/>
      <c r="ADX31" s="133"/>
      <c r="ADY31" s="133"/>
      <c r="ADZ31" s="133"/>
      <c r="AEA31" s="133"/>
      <c r="AEB31" s="133"/>
      <c r="AEC31" s="133"/>
      <c r="AED31" s="133"/>
      <c r="AEE31" s="133"/>
      <c r="AEF31" s="133"/>
      <c r="AEG31" s="133"/>
      <c r="AEH31" s="133"/>
      <c r="AEI31" s="133"/>
      <c r="AEJ31" s="133"/>
      <c r="AEK31" s="133"/>
      <c r="AEL31" s="133"/>
      <c r="AEM31" s="133"/>
      <c r="AEN31" s="133"/>
      <c r="AEO31" s="133"/>
      <c r="AEP31" s="133"/>
      <c r="AEQ31" s="133"/>
      <c r="AER31" s="133"/>
      <c r="AES31" s="133"/>
      <c r="AET31" s="133"/>
      <c r="AEU31" s="133"/>
      <c r="AEV31" s="133"/>
      <c r="AEW31" s="133"/>
      <c r="AEX31" s="133"/>
      <c r="AEY31" s="133"/>
      <c r="AEZ31" s="133"/>
      <c r="AFA31" s="133"/>
      <c r="AFB31" s="133"/>
      <c r="AFC31" s="133"/>
      <c r="AFD31" s="133"/>
      <c r="AFE31" s="133"/>
      <c r="AFF31" s="133"/>
      <c r="AFG31" s="133"/>
      <c r="AFH31" s="133"/>
      <c r="AFI31" s="133"/>
      <c r="AFJ31" s="133"/>
      <c r="AFK31" s="133"/>
      <c r="AFL31" s="133"/>
      <c r="AFM31" s="133"/>
      <c r="AFN31" s="133"/>
      <c r="AFO31" s="133"/>
      <c r="AFP31" s="133"/>
      <c r="AFQ31" s="133"/>
      <c r="AFR31" s="133"/>
      <c r="AFS31" s="133"/>
      <c r="AFT31" s="133"/>
      <c r="AFU31" s="133"/>
      <c r="AFV31" s="133"/>
      <c r="AFW31" s="133"/>
      <c r="AFX31" s="133"/>
      <c r="AFY31" s="133"/>
      <c r="AFZ31" s="133"/>
      <c r="AGA31" s="133"/>
      <c r="AGB31" s="133"/>
      <c r="AGC31" s="133"/>
      <c r="AGD31" s="133"/>
      <c r="AGE31" s="133"/>
      <c r="AGF31" s="133"/>
      <c r="AGG31" s="133"/>
      <c r="AGH31" s="133"/>
      <c r="AGI31" s="133"/>
      <c r="AGJ31" s="133"/>
      <c r="AGK31" s="133"/>
      <c r="AGL31" s="133"/>
      <c r="AGM31" s="133"/>
      <c r="AGN31" s="133"/>
      <c r="AGO31" s="133"/>
      <c r="AGP31" s="133"/>
      <c r="AGQ31" s="133"/>
      <c r="AGR31" s="133"/>
      <c r="AGS31" s="133"/>
      <c r="AGT31" s="133"/>
      <c r="AGU31" s="133"/>
      <c r="AGV31" s="133"/>
      <c r="AGW31" s="133"/>
      <c r="AGX31" s="133"/>
      <c r="AGY31" s="133"/>
      <c r="AGZ31" s="133"/>
      <c r="AHA31" s="133"/>
      <c r="AHB31" s="133"/>
      <c r="AHC31" s="133"/>
      <c r="AHD31" s="133"/>
      <c r="AHE31" s="133"/>
      <c r="AHF31" s="133"/>
      <c r="AHG31" s="133"/>
      <c r="AHH31" s="133"/>
      <c r="AHI31" s="133"/>
      <c r="AHJ31" s="133"/>
      <c r="AHK31" s="133"/>
      <c r="AHL31" s="133"/>
      <c r="AHM31" s="133"/>
      <c r="AHN31" s="133"/>
      <c r="AHO31" s="133"/>
      <c r="AHP31" s="133"/>
      <c r="AHQ31" s="133"/>
      <c r="AHR31" s="133"/>
      <c r="AHS31" s="133"/>
      <c r="AHT31" s="133"/>
      <c r="AHU31" s="133"/>
      <c r="AHV31" s="133"/>
      <c r="AHW31" s="133"/>
      <c r="AHX31" s="133"/>
      <c r="AHY31" s="133"/>
      <c r="AHZ31" s="133"/>
      <c r="AIA31" s="133"/>
      <c r="AIB31" s="133"/>
      <c r="AIC31" s="133"/>
      <c r="AID31" s="133"/>
      <c r="AIE31" s="133"/>
      <c r="AIF31" s="133"/>
      <c r="AIG31" s="133"/>
      <c r="AIH31" s="133"/>
      <c r="AII31" s="133"/>
      <c r="AIJ31" s="133"/>
      <c r="AIK31" s="133"/>
      <c r="AIL31" s="133"/>
      <c r="AIM31" s="133"/>
      <c r="AIN31" s="133"/>
      <c r="AIO31" s="133"/>
      <c r="AIP31" s="133"/>
      <c r="AIQ31" s="133"/>
      <c r="AIR31" s="133"/>
      <c r="AIS31" s="133"/>
      <c r="AIT31" s="133"/>
      <c r="AIU31" s="133"/>
      <c r="AIV31" s="133"/>
      <c r="AIW31" s="133"/>
      <c r="AIX31" s="133"/>
      <c r="AIY31" s="133"/>
      <c r="AIZ31" s="133"/>
      <c r="AJA31" s="133"/>
      <c r="AJB31" s="133"/>
      <c r="AJC31" s="133"/>
      <c r="AJD31" s="133"/>
      <c r="AJE31" s="133"/>
      <c r="AJF31" s="133"/>
      <c r="AJG31" s="133"/>
      <c r="AJH31" s="133"/>
      <c r="AJI31" s="133"/>
      <c r="AJJ31" s="133"/>
      <c r="AJK31" s="133"/>
      <c r="AJL31" s="133"/>
      <c r="AJM31" s="133"/>
      <c r="AJN31" s="133"/>
      <c r="AJO31" s="133"/>
      <c r="AJP31" s="133"/>
      <c r="AJQ31" s="133"/>
      <c r="AJR31" s="133"/>
      <c r="AJS31" s="133"/>
      <c r="AJT31" s="133"/>
      <c r="AJU31" s="133"/>
      <c r="AJV31" s="133"/>
      <c r="AJW31" s="133"/>
      <c r="AJX31" s="133"/>
      <c r="AJY31" s="133"/>
      <c r="AJZ31" s="133"/>
      <c r="AKA31" s="133"/>
      <c r="AKB31" s="133"/>
      <c r="AKC31" s="133"/>
      <c r="AKD31" s="133"/>
      <c r="AKE31" s="133"/>
      <c r="AKF31" s="133"/>
      <c r="AKG31" s="133"/>
      <c r="AKH31" s="133"/>
      <c r="AKI31" s="133"/>
      <c r="AKJ31" s="133"/>
      <c r="AKK31" s="133"/>
      <c r="AKL31" s="133"/>
      <c r="AKM31" s="133"/>
      <c r="AKN31" s="133"/>
      <c r="AKO31" s="133"/>
      <c r="AKP31" s="133"/>
      <c r="AKQ31" s="133"/>
      <c r="AKR31" s="133"/>
      <c r="AKS31" s="133"/>
      <c r="AKT31" s="133"/>
      <c r="AKU31" s="133"/>
      <c r="AKV31" s="133"/>
      <c r="AKW31" s="133"/>
      <c r="AKX31" s="133"/>
      <c r="AKY31" s="133"/>
      <c r="AKZ31" s="133"/>
      <c r="ALA31" s="133"/>
      <c r="ALB31" s="133"/>
      <c r="ALC31" s="133"/>
      <c r="ALD31" s="133"/>
      <c r="ALE31" s="133"/>
      <c r="ALF31" s="133"/>
      <c r="ALG31" s="133"/>
      <c r="ALH31" s="133"/>
      <c r="ALI31" s="133"/>
      <c r="ALJ31" s="133"/>
      <c r="ALK31" s="133"/>
      <c r="ALL31" s="133"/>
      <c r="ALM31" s="133"/>
      <c r="ALN31" s="133"/>
      <c r="ALO31" s="133"/>
      <c r="ALP31" s="133"/>
      <c r="ALQ31" s="133"/>
      <c r="ALR31" s="133"/>
      <c r="ALS31" s="133"/>
      <c r="ALT31" s="133"/>
      <c r="ALU31" s="133"/>
      <c r="ALV31" s="133"/>
      <c r="ALW31" s="133"/>
      <c r="ALX31" s="133"/>
      <c r="ALY31" s="133"/>
      <c r="ALZ31" s="133"/>
      <c r="AMA31" s="133"/>
      <c r="AMB31" s="133"/>
      <c r="AMC31" s="133"/>
      <c r="AMD31" s="133"/>
      <c r="AME31" s="133"/>
      <c r="AMF31" s="133"/>
      <c r="AMG31" s="133"/>
    </row>
    <row r="32" spans="1:1021">
      <c r="A32" s="171"/>
      <c r="B32" s="141">
        <v>4</v>
      </c>
      <c r="C32" s="23" t="s">
        <v>124</v>
      </c>
      <c r="D32" s="5" t="s">
        <v>44</v>
      </c>
      <c r="E32" s="35" t="s">
        <v>75</v>
      </c>
      <c r="F32" s="4">
        <v>0</v>
      </c>
      <c r="G32" s="4">
        <v>0</v>
      </c>
      <c r="H32" s="4">
        <v>1</v>
      </c>
      <c r="I32" s="4">
        <v>36</v>
      </c>
      <c r="J32" s="4">
        <v>12</v>
      </c>
      <c r="K32" s="25">
        <f>J32*B32*I32</f>
        <v>1728</v>
      </c>
    </row>
    <row r="33" spans="1:1021">
      <c r="A33" s="161" t="s">
        <v>63</v>
      </c>
      <c r="B33" s="67">
        <v>2</v>
      </c>
      <c r="C33" s="67" t="s">
        <v>186</v>
      </c>
      <c r="D33" s="155" t="s">
        <v>80</v>
      </c>
      <c r="E33" s="155" t="s">
        <v>75</v>
      </c>
      <c r="F33" s="67">
        <v>2</v>
      </c>
      <c r="G33" s="67">
        <v>0</v>
      </c>
      <c r="H33" s="67">
        <v>0</v>
      </c>
      <c r="I33" s="67">
        <v>36</v>
      </c>
      <c r="J33" s="67">
        <v>12</v>
      </c>
      <c r="K33" s="25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  <c r="IW33" s="133"/>
      <c r="IX33" s="133"/>
      <c r="IY33" s="133"/>
      <c r="IZ33" s="133"/>
      <c r="JA33" s="133"/>
      <c r="JB33" s="133"/>
      <c r="JC33" s="133"/>
      <c r="JD33" s="133"/>
      <c r="JE33" s="133"/>
      <c r="JF33" s="133"/>
      <c r="JG33" s="133"/>
      <c r="JH33" s="133"/>
      <c r="JI33" s="133"/>
      <c r="JJ33" s="133"/>
      <c r="JK33" s="133"/>
      <c r="JL33" s="133"/>
      <c r="JM33" s="133"/>
      <c r="JN33" s="133"/>
      <c r="JO33" s="133"/>
      <c r="JP33" s="133"/>
      <c r="JQ33" s="133"/>
      <c r="JR33" s="133"/>
      <c r="JS33" s="133"/>
      <c r="JT33" s="133"/>
      <c r="JU33" s="133"/>
      <c r="JV33" s="133"/>
      <c r="JW33" s="133"/>
      <c r="JX33" s="133"/>
      <c r="JY33" s="133"/>
      <c r="JZ33" s="133"/>
      <c r="KA33" s="133"/>
      <c r="KB33" s="133"/>
      <c r="KC33" s="133"/>
      <c r="KD33" s="133"/>
      <c r="KE33" s="133"/>
      <c r="KF33" s="133"/>
      <c r="KG33" s="133"/>
      <c r="KH33" s="133"/>
      <c r="KI33" s="133"/>
      <c r="KJ33" s="133"/>
      <c r="KK33" s="133"/>
      <c r="KL33" s="133"/>
      <c r="KM33" s="133"/>
      <c r="KN33" s="133"/>
      <c r="KO33" s="133"/>
      <c r="KP33" s="133"/>
      <c r="KQ33" s="133"/>
      <c r="KR33" s="133"/>
      <c r="KS33" s="133"/>
      <c r="KT33" s="133"/>
      <c r="KU33" s="133"/>
      <c r="KV33" s="133"/>
      <c r="KW33" s="133"/>
      <c r="KX33" s="133"/>
      <c r="KY33" s="133"/>
      <c r="KZ33" s="133"/>
      <c r="LA33" s="133"/>
      <c r="LB33" s="133"/>
      <c r="LC33" s="133"/>
      <c r="LD33" s="133"/>
      <c r="LE33" s="133"/>
      <c r="LF33" s="133"/>
      <c r="LG33" s="133"/>
      <c r="LH33" s="133"/>
      <c r="LI33" s="133"/>
      <c r="LJ33" s="133"/>
      <c r="LK33" s="133"/>
      <c r="LL33" s="133"/>
      <c r="LM33" s="133"/>
      <c r="LN33" s="133"/>
      <c r="LO33" s="133"/>
      <c r="LP33" s="133"/>
      <c r="LQ33" s="133"/>
      <c r="LR33" s="133"/>
      <c r="LS33" s="133"/>
      <c r="LT33" s="133"/>
      <c r="LU33" s="133"/>
      <c r="LV33" s="133"/>
      <c r="LW33" s="133"/>
      <c r="LX33" s="133"/>
      <c r="LY33" s="133"/>
      <c r="LZ33" s="133"/>
      <c r="MA33" s="133"/>
      <c r="MB33" s="133"/>
      <c r="MC33" s="133"/>
      <c r="MD33" s="133"/>
      <c r="ME33" s="133"/>
      <c r="MF33" s="133"/>
      <c r="MG33" s="133"/>
      <c r="MH33" s="133"/>
      <c r="MI33" s="133"/>
      <c r="MJ33" s="133"/>
      <c r="MK33" s="133"/>
      <c r="ML33" s="133"/>
      <c r="MM33" s="133"/>
      <c r="MN33" s="133"/>
      <c r="MO33" s="133"/>
      <c r="MP33" s="133"/>
      <c r="MQ33" s="133"/>
      <c r="MR33" s="133"/>
      <c r="MS33" s="133"/>
      <c r="MT33" s="133"/>
      <c r="MU33" s="133"/>
      <c r="MV33" s="133"/>
      <c r="MW33" s="133"/>
      <c r="MX33" s="133"/>
      <c r="MY33" s="133"/>
      <c r="MZ33" s="133"/>
      <c r="NA33" s="133"/>
      <c r="NB33" s="133"/>
      <c r="NC33" s="133"/>
      <c r="ND33" s="133"/>
      <c r="NE33" s="133"/>
      <c r="NF33" s="133"/>
      <c r="NG33" s="133"/>
      <c r="NH33" s="133"/>
      <c r="NI33" s="133"/>
      <c r="NJ33" s="133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3"/>
      <c r="NY33" s="133"/>
      <c r="NZ33" s="133"/>
      <c r="OA33" s="133"/>
      <c r="OB33" s="133"/>
      <c r="OC33" s="133"/>
      <c r="OD33" s="133"/>
      <c r="OE33" s="133"/>
      <c r="OF33" s="133"/>
      <c r="OG33" s="133"/>
      <c r="OH33" s="133"/>
      <c r="OI33" s="133"/>
      <c r="OJ33" s="133"/>
      <c r="OK33" s="133"/>
      <c r="OL33" s="133"/>
      <c r="OM33" s="133"/>
      <c r="ON33" s="133"/>
      <c r="OO33" s="133"/>
      <c r="OP33" s="133"/>
      <c r="OQ33" s="133"/>
      <c r="OR33" s="133"/>
      <c r="OS33" s="133"/>
      <c r="OT33" s="133"/>
      <c r="OU33" s="133"/>
      <c r="OV33" s="133"/>
      <c r="OW33" s="133"/>
      <c r="OX33" s="133"/>
      <c r="OY33" s="133"/>
      <c r="OZ33" s="133"/>
      <c r="PA33" s="133"/>
      <c r="PB33" s="133"/>
      <c r="PC33" s="133"/>
      <c r="PD33" s="133"/>
      <c r="PE33" s="133"/>
      <c r="PF33" s="133"/>
      <c r="PG33" s="133"/>
      <c r="PH33" s="133"/>
      <c r="PI33" s="133"/>
      <c r="PJ33" s="133"/>
      <c r="PK33" s="133"/>
      <c r="PL33" s="133"/>
      <c r="PM33" s="133"/>
      <c r="PN33" s="133"/>
      <c r="PO33" s="133"/>
      <c r="PP33" s="133"/>
      <c r="PQ33" s="133"/>
      <c r="PR33" s="133"/>
      <c r="PS33" s="133"/>
      <c r="PT33" s="133"/>
      <c r="PU33" s="133"/>
      <c r="PV33" s="133"/>
      <c r="PW33" s="133"/>
      <c r="PX33" s="133"/>
      <c r="PY33" s="133"/>
      <c r="PZ33" s="133"/>
      <c r="QA33" s="133"/>
      <c r="QB33" s="133"/>
      <c r="QC33" s="133"/>
      <c r="QD33" s="133"/>
      <c r="QE33" s="133"/>
      <c r="QF33" s="133"/>
      <c r="QG33" s="133"/>
      <c r="QH33" s="133"/>
      <c r="QI33" s="133"/>
      <c r="QJ33" s="133"/>
      <c r="QK33" s="133"/>
      <c r="QL33" s="133"/>
      <c r="QM33" s="133"/>
      <c r="QN33" s="133"/>
      <c r="QO33" s="133"/>
      <c r="QP33" s="133"/>
      <c r="QQ33" s="133"/>
      <c r="QR33" s="133"/>
      <c r="QS33" s="133"/>
      <c r="QT33" s="133"/>
      <c r="QU33" s="133"/>
      <c r="QV33" s="133"/>
      <c r="QW33" s="133"/>
      <c r="QX33" s="133"/>
      <c r="QY33" s="133"/>
      <c r="QZ33" s="133"/>
      <c r="RA33" s="133"/>
      <c r="RB33" s="133"/>
      <c r="RC33" s="133"/>
      <c r="RD33" s="133"/>
      <c r="RE33" s="133"/>
      <c r="RF33" s="133"/>
      <c r="RG33" s="133"/>
      <c r="RH33" s="133"/>
      <c r="RI33" s="133"/>
      <c r="RJ33" s="133"/>
      <c r="RK33" s="133"/>
      <c r="RL33" s="133"/>
      <c r="RM33" s="133"/>
      <c r="RN33" s="133"/>
      <c r="RO33" s="133"/>
      <c r="RP33" s="133"/>
      <c r="RQ33" s="133"/>
      <c r="RR33" s="133"/>
      <c r="RS33" s="133"/>
      <c r="RT33" s="133"/>
      <c r="RU33" s="133"/>
      <c r="RV33" s="133"/>
      <c r="RW33" s="133"/>
      <c r="RX33" s="133"/>
      <c r="RY33" s="133"/>
      <c r="RZ33" s="133"/>
      <c r="SA33" s="133"/>
      <c r="SB33" s="133"/>
      <c r="SC33" s="133"/>
      <c r="SD33" s="133"/>
      <c r="SE33" s="133"/>
      <c r="SF33" s="133"/>
      <c r="SG33" s="133"/>
      <c r="SH33" s="133"/>
      <c r="SI33" s="133"/>
      <c r="SJ33" s="133"/>
      <c r="SK33" s="133"/>
      <c r="SL33" s="133"/>
      <c r="SM33" s="133"/>
      <c r="SN33" s="133"/>
      <c r="SO33" s="133"/>
      <c r="SP33" s="133"/>
      <c r="SQ33" s="133"/>
      <c r="SR33" s="133"/>
      <c r="SS33" s="133"/>
      <c r="ST33" s="133"/>
      <c r="SU33" s="133"/>
      <c r="SV33" s="133"/>
      <c r="SW33" s="133"/>
      <c r="SX33" s="133"/>
      <c r="SY33" s="133"/>
      <c r="SZ33" s="133"/>
      <c r="TA33" s="133"/>
      <c r="TB33" s="133"/>
      <c r="TC33" s="133"/>
      <c r="TD33" s="133"/>
      <c r="TE33" s="133"/>
      <c r="TF33" s="133"/>
      <c r="TG33" s="133"/>
      <c r="TH33" s="133"/>
      <c r="TI33" s="133"/>
      <c r="TJ33" s="133"/>
      <c r="TK33" s="133"/>
      <c r="TL33" s="133"/>
      <c r="TM33" s="133"/>
      <c r="TN33" s="133"/>
      <c r="TO33" s="133"/>
      <c r="TP33" s="133"/>
      <c r="TQ33" s="133"/>
      <c r="TR33" s="133"/>
      <c r="TS33" s="133"/>
      <c r="TT33" s="133"/>
      <c r="TU33" s="133"/>
      <c r="TV33" s="133"/>
      <c r="TW33" s="133"/>
      <c r="TX33" s="133"/>
      <c r="TY33" s="133"/>
      <c r="TZ33" s="133"/>
      <c r="UA33" s="133"/>
      <c r="UB33" s="133"/>
      <c r="UC33" s="133"/>
      <c r="UD33" s="133"/>
      <c r="UE33" s="133"/>
      <c r="UF33" s="133"/>
      <c r="UG33" s="133"/>
      <c r="UH33" s="133"/>
      <c r="UI33" s="133"/>
      <c r="UJ33" s="133"/>
      <c r="UK33" s="133"/>
      <c r="UL33" s="133"/>
      <c r="UM33" s="133"/>
      <c r="UN33" s="133"/>
      <c r="UO33" s="133"/>
      <c r="UP33" s="133"/>
      <c r="UQ33" s="133"/>
      <c r="UR33" s="133"/>
      <c r="US33" s="133"/>
      <c r="UT33" s="133"/>
      <c r="UU33" s="133"/>
      <c r="UV33" s="133"/>
      <c r="UW33" s="133"/>
      <c r="UX33" s="133"/>
      <c r="UY33" s="133"/>
      <c r="UZ33" s="133"/>
      <c r="VA33" s="133"/>
      <c r="VB33" s="133"/>
      <c r="VC33" s="133"/>
      <c r="VD33" s="133"/>
      <c r="VE33" s="133"/>
      <c r="VF33" s="133"/>
      <c r="VG33" s="133"/>
      <c r="VH33" s="133"/>
      <c r="VI33" s="133"/>
      <c r="VJ33" s="133"/>
      <c r="VK33" s="133"/>
      <c r="VL33" s="133"/>
      <c r="VM33" s="133"/>
      <c r="VN33" s="133"/>
      <c r="VO33" s="133"/>
      <c r="VP33" s="133"/>
      <c r="VQ33" s="133"/>
      <c r="VR33" s="133"/>
      <c r="VS33" s="133"/>
      <c r="VT33" s="133"/>
      <c r="VU33" s="133"/>
      <c r="VV33" s="133"/>
      <c r="VW33" s="133"/>
      <c r="VX33" s="133"/>
      <c r="VY33" s="133"/>
      <c r="VZ33" s="133"/>
      <c r="WA33" s="133"/>
      <c r="WB33" s="133"/>
      <c r="WC33" s="133"/>
      <c r="WD33" s="133"/>
      <c r="WE33" s="133"/>
      <c r="WF33" s="133"/>
      <c r="WG33" s="133"/>
      <c r="WH33" s="133"/>
      <c r="WI33" s="133"/>
      <c r="WJ33" s="133"/>
      <c r="WK33" s="133"/>
      <c r="WL33" s="133"/>
      <c r="WM33" s="133"/>
      <c r="WN33" s="133"/>
      <c r="WO33" s="133"/>
      <c r="WP33" s="133"/>
      <c r="WQ33" s="133"/>
      <c r="WR33" s="133"/>
      <c r="WS33" s="133"/>
      <c r="WT33" s="133"/>
      <c r="WU33" s="133"/>
      <c r="WV33" s="133"/>
      <c r="WW33" s="133"/>
      <c r="WX33" s="133"/>
      <c r="WY33" s="133"/>
      <c r="WZ33" s="133"/>
      <c r="XA33" s="133"/>
      <c r="XB33" s="133"/>
      <c r="XC33" s="133"/>
      <c r="XD33" s="133"/>
      <c r="XE33" s="133"/>
      <c r="XF33" s="133"/>
      <c r="XG33" s="133"/>
      <c r="XH33" s="133"/>
      <c r="XI33" s="133"/>
      <c r="XJ33" s="133"/>
      <c r="XK33" s="133"/>
      <c r="XL33" s="133"/>
      <c r="XM33" s="133"/>
      <c r="XN33" s="133"/>
      <c r="XO33" s="133"/>
      <c r="XP33" s="133"/>
      <c r="XQ33" s="133"/>
      <c r="XR33" s="133"/>
      <c r="XS33" s="133"/>
      <c r="XT33" s="133"/>
      <c r="XU33" s="133"/>
      <c r="XV33" s="133"/>
      <c r="XW33" s="133"/>
      <c r="XX33" s="133"/>
      <c r="XY33" s="133"/>
      <c r="XZ33" s="133"/>
      <c r="YA33" s="133"/>
      <c r="YB33" s="133"/>
      <c r="YC33" s="133"/>
      <c r="YD33" s="133"/>
      <c r="YE33" s="133"/>
      <c r="YF33" s="133"/>
      <c r="YG33" s="133"/>
      <c r="YH33" s="133"/>
      <c r="YI33" s="133"/>
      <c r="YJ33" s="133"/>
      <c r="YK33" s="133"/>
      <c r="YL33" s="133"/>
      <c r="YM33" s="133"/>
      <c r="YN33" s="133"/>
      <c r="YO33" s="133"/>
      <c r="YP33" s="133"/>
      <c r="YQ33" s="133"/>
      <c r="YR33" s="133"/>
      <c r="YS33" s="133"/>
      <c r="YT33" s="133"/>
      <c r="YU33" s="133"/>
      <c r="YV33" s="133"/>
      <c r="YW33" s="133"/>
      <c r="YX33" s="133"/>
      <c r="YY33" s="133"/>
      <c r="YZ33" s="133"/>
      <c r="ZA33" s="133"/>
      <c r="ZB33" s="133"/>
      <c r="ZC33" s="133"/>
      <c r="ZD33" s="133"/>
      <c r="ZE33" s="133"/>
      <c r="ZF33" s="133"/>
      <c r="ZG33" s="133"/>
      <c r="ZH33" s="133"/>
      <c r="ZI33" s="133"/>
      <c r="ZJ33" s="133"/>
      <c r="ZK33" s="133"/>
      <c r="ZL33" s="133"/>
      <c r="ZM33" s="133"/>
      <c r="ZN33" s="133"/>
      <c r="ZO33" s="133"/>
      <c r="ZP33" s="133"/>
      <c r="ZQ33" s="133"/>
      <c r="ZR33" s="133"/>
      <c r="ZS33" s="133"/>
      <c r="ZT33" s="133"/>
      <c r="ZU33" s="133"/>
      <c r="ZV33" s="133"/>
      <c r="ZW33" s="133"/>
      <c r="ZX33" s="133"/>
      <c r="ZY33" s="133"/>
      <c r="ZZ33" s="133"/>
      <c r="AAA33" s="133"/>
      <c r="AAB33" s="133"/>
      <c r="AAC33" s="133"/>
      <c r="AAD33" s="133"/>
      <c r="AAE33" s="133"/>
      <c r="AAF33" s="133"/>
      <c r="AAG33" s="133"/>
      <c r="AAH33" s="133"/>
      <c r="AAI33" s="133"/>
      <c r="AAJ33" s="133"/>
      <c r="AAK33" s="133"/>
      <c r="AAL33" s="133"/>
      <c r="AAM33" s="133"/>
      <c r="AAN33" s="133"/>
      <c r="AAO33" s="133"/>
      <c r="AAP33" s="133"/>
      <c r="AAQ33" s="133"/>
      <c r="AAR33" s="133"/>
      <c r="AAS33" s="133"/>
      <c r="AAT33" s="133"/>
      <c r="AAU33" s="133"/>
      <c r="AAV33" s="133"/>
      <c r="AAW33" s="133"/>
      <c r="AAX33" s="133"/>
      <c r="AAY33" s="133"/>
      <c r="AAZ33" s="133"/>
      <c r="ABA33" s="133"/>
      <c r="ABB33" s="133"/>
      <c r="ABC33" s="133"/>
      <c r="ABD33" s="133"/>
      <c r="ABE33" s="133"/>
      <c r="ABF33" s="133"/>
      <c r="ABG33" s="133"/>
      <c r="ABH33" s="133"/>
      <c r="ABI33" s="133"/>
      <c r="ABJ33" s="133"/>
      <c r="ABK33" s="133"/>
      <c r="ABL33" s="133"/>
      <c r="ABM33" s="133"/>
      <c r="ABN33" s="133"/>
      <c r="ABO33" s="133"/>
      <c r="ABP33" s="133"/>
      <c r="ABQ33" s="133"/>
      <c r="ABR33" s="133"/>
      <c r="ABS33" s="133"/>
      <c r="ABT33" s="133"/>
      <c r="ABU33" s="133"/>
      <c r="ABV33" s="133"/>
      <c r="ABW33" s="133"/>
      <c r="ABX33" s="133"/>
      <c r="ABY33" s="133"/>
      <c r="ABZ33" s="133"/>
      <c r="ACA33" s="133"/>
      <c r="ACB33" s="133"/>
      <c r="ACC33" s="133"/>
      <c r="ACD33" s="133"/>
      <c r="ACE33" s="133"/>
      <c r="ACF33" s="133"/>
      <c r="ACG33" s="133"/>
      <c r="ACH33" s="133"/>
      <c r="ACI33" s="133"/>
      <c r="ACJ33" s="133"/>
      <c r="ACK33" s="133"/>
      <c r="ACL33" s="133"/>
      <c r="ACM33" s="133"/>
      <c r="ACN33" s="133"/>
      <c r="ACO33" s="133"/>
      <c r="ACP33" s="133"/>
      <c r="ACQ33" s="133"/>
      <c r="ACR33" s="133"/>
      <c r="ACS33" s="133"/>
      <c r="ACT33" s="133"/>
      <c r="ACU33" s="133"/>
      <c r="ACV33" s="133"/>
      <c r="ACW33" s="133"/>
      <c r="ACX33" s="133"/>
      <c r="ACY33" s="133"/>
      <c r="ACZ33" s="133"/>
      <c r="ADA33" s="133"/>
      <c r="ADB33" s="133"/>
      <c r="ADC33" s="133"/>
      <c r="ADD33" s="133"/>
      <c r="ADE33" s="133"/>
      <c r="ADF33" s="133"/>
      <c r="ADG33" s="133"/>
      <c r="ADH33" s="133"/>
      <c r="ADI33" s="133"/>
      <c r="ADJ33" s="133"/>
      <c r="ADK33" s="133"/>
      <c r="ADL33" s="133"/>
      <c r="ADM33" s="133"/>
      <c r="ADN33" s="133"/>
      <c r="ADO33" s="133"/>
      <c r="ADP33" s="133"/>
      <c r="ADQ33" s="133"/>
      <c r="ADR33" s="133"/>
      <c r="ADS33" s="133"/>
      <c r="ADT33" s="133"/>
      <c r="ADU33" s="133"/>
      <c r="ADV33" s="133"/>
      <c r="ADW33" s="133"/>
      <c r="ADX33" s="133"/>
      <c r="ADY33" s="133"/>
      <c r="ADZ33" s="133"/>
      <c r="AEA33" s="133"/>
      <c r="AEB33" s="133"/>
      <c r="AEC33" s="133"/>
      <c r="AED33" s="133"/>
      <c r="AEE33" s="133"/>
      <c r="AEF33" s="133"/>
      <c r="AEG33" s="133"/>
      <c r="AEH33" s="133"/>
      <c r="AEI33" s="133"/>
      <c r="AEJ33" s="133"/>
      <c r="AEK33" s="133"/>
      <c r="AEL33" s="133"/>
      <c r="AEM33" s="133"/>
      <c r="AEN33" s="133"/>
      <c r="AEO33" s="133"/>
      <c r="AEP33" s="133"/>
      <c r="AEQ33" s="133"/>
      <c r="AER33" s="133"/>
      <c r="AES33" s="133"/>
      <c r="AET33" s="133"/>
      <c r="AEU33" s="133"/>
      <c r="AEV33" s="133"/>
      <c r="AEW33" s="133"/>
      <c r="AEX33" s="133"/>
      <c r="AEY33" s="133"/>
      <c r="AEZ33" s="133"/>
      <c r="AFA33" s="133"/>
      <c r="AFB33" s="133"/>
      <c r="AFC33" s="133"/>
      <c r="AFD33" s="133"/>
      <c r="AFE33" s="133"/>
      <c r="AFF33" s="133"/>
      <c r="AFG33" s="133"/>
      <c r="AFH33" s="133"/>
      <c r="AFI33" s="133"/>
      <c r="AFJ33" s="133"/>
      <c r="AFK33" s="133"/>
      <c r="AFL33" s="133"/>
      <c r="AFM33" s="133"/>
      <c r="AFN33" s="133"/>
      <c r="AFO33" s="133"/>
      <c r="AFP33" s="133"/>
      <c r="AFQ33" s="133"/>
      <c r="AFR33" s="133"/>
      <c r="AFS33" s="133"/>
      <c r="AFT33" s="133"/>
      <c r="AFU33" s="133"/>
      <c r="AFV33" s="133"/>
      <c r="AFW33" s="133"/>
      <c r="AFX33" s="133"/>
      <c r="AFY33" s="133"/>
      <c r="AFZ33" s="133"/>
      <c r="AGA33" s="133"/>
      <c r="AGB33" s="133"/>
      <c r="AGC33" s="133"/>
      <c r="AGD33" s="133"/>
      <c r="AGE33" s="133"/>
      <c r="AGF33" s="133"/>
      <c r="AGG33" s="133"/>
      <c r="AGH33" s="133"/>
      <c r="AGI33" s="133"/>
      <c r="AGJ33" s="133"/>
      <c r="AGK33" s="133"/>
      <c r="AGL33" s="133"/>
      <c r="AGM33" s="133"/>
      <c r="AGN33" s="133"/>
      <c r="AGO33" s="133"/>
      <c r="AGP33" s="133"/>
      <c r="AGQ33" s="133"/>
      <c r="AGR33" s="133"/>
      <c r="AGS33" s="133"/>
      <c r="AGT33" s="133"/>
      <c r="AGU33" s="133"/>
      <c r="AGV33" s="133"/>
      <c r="AGW33" s="133"/>
      <c r="AGX33" s="133"/>
      <c r="AGY33" s="133"/>
      <c r="AGZ33" s="133"/>
      <c r="AHA33" s="133"/>
      <c r="AHB33" s="133"/>
      <c r="AHC33" s="133"/>
      <c r="AHD33" s="133"/>
      <c r="AHE33" s="133"/>
      <c r="AHF33" s="133"/>
      <c r="AHG33" s="133"/>
      <c r="AHH33" s="133"/>
      <c r="AHI33" s="133"/>
      <c r="AHJ33" s="133"/>
      <c r="AHK33" s="133"/>
      <c r="AHL33" s="133"/>
      <c r="AHM33" s="133"/>
      <c r="AHN33" s="133"/>
      <c r="AHO33" s="133"/>
      <c r="AHP33" s="133"/>
      <c r="AHQ33" s="133"/>
      <c r="AHR33" s="133"/>
      <c r="AHS33" s="133"/>
      <c r="AHT33" s="133"/>
      <c r="AHU33" s="133"/>
      <c r="AHV33" s="133"/>
      <c r="AHW33" s="133"/>
      <c r="AHX33" s="133"/>
      <c r="AHY33" s="133"/>
      <c r="AHZ33" s="133"/>
      <c r="AIA33" s="133"/>
      <c r="AIB33" s="133"/>
      <c r="AIC33" s="133"/>
      <c r="AID33" s="133"/>
      <c r="AIE33" s="133"/>
      <c r="AIF33" s="133"/>
      <c r="AIG33" s="133"/>
      <c r="AIH33" s="133"/>
      <c r="AII33" s="133"/>
      <c r="AIJ33" s="133"/>
      <c r="AIK33" s="133"/>
      <c r="AIL33" s="133"/>
      <c r="AIM33" s="133"/>
      <c r="AIN33" s="133"/>
      <c r="AIO33" s="133"/>
      <c r="AIP33" s="133"/>
      <c r="AIQ33" s="133"/>
      <c r="AIR33" s="133"/>
      <c r="AIS33" s="133"/>
      <c r="AIT33" s="133"/>
      <c r="AIU33" s="133"/>
      <c r="AIV33" s="133"/>
      <c r="AIW33" s="133"/>
      <c r="AIX33" s="133"/>
      <c r="AIY33" s="133"/>
      <c r="AIZ33" s="133"/>
      <c r="AJA33" s="133"/>
      <c r="AJB33" s="133"/>
      <c r="AJC33" s="133"/>
      <c r="AJD33" s="133"/>
      <c r="AJE33" s="133"/>
      <c r="AJF33" s="133"/>
      <c r="AJG33" s="133"/>
      <c r="AJH33" s="133"/>
      <c r="AJI33" s="133"/>
      <c r="AJJ33" s="133"/>
      <c r="AJK33" s="133"/>
      <c r="AJL33" s="133"/>
      <c r="AJM33" s="133"/>
      <c r="AJN33" s="133"/>
      <c r="AJO33" s="133"/>
      <c r="AJP33" s="133"/>
      <c r="AJQ33" s="133"/>
      <c r="AJR33" s="133"/>
      <c r="AJS33" s="133"/>
      <c r="AJT33" s="133"/>
      <c r="AJU33" s="133"/>
      <c r="AJV33" s="133"/>
      <c r="AJW33" s="133"/>
      <c r="AJX33" s="133"/>
      <c r="AJY33" s="133"/>
      <c r="AJZ33" s="133"/>
      <c r="AKA33" s="133"/>
      <c r="AKB33" s="133"/>
      <c r="AKC33" s="133"/>
      <c r="AKD33" s="133"/>
      <c r="AKE33" s="133"/>
      <c r="AKF33" s="133"/>
      <c r="AKG33" s="133"/>
      <c r="AKH33" s="133"/>
      <c r="AKI33" s="133"/>
      <c r="AKJ33" s="133"/>
      <c r="AKK33" s="133"/>
      <c r="AKL33" s="133"/>
      <c r="AKM33" s="133"/>
      <c r="AKN33" s="133"/>
      <c r="AKO33" s="133"/>
      <c r="AKP33" s="133"/>
      <c r="AKQ33" s="133"/>
      <c r="AKR33" s="133"/>
      <c r="AKS33" s="133"/>
      <c r="AKT33" s="133"/>
      <c r="AKU33" s="133"/>
      <c r="AKV33" s="133"/>
      <c r="AKW33" s="133"/>
      <c r="AKX33" s="133"/>
      <c r="AKY33" s="133"/>
      <c r="AKZ33" s="133"/>
      <c r="ALA33" s="133"/>
      <c r="ALB33" s="133"/>
      <c r="ALC33" s="133"/>
      <c r="ALD33" s="133"/>
      <c r="ALE33" s="133"/>
      <c r="ALF33" s="133"/>
      <c r="ALG33" s="133"/>
      <c r="ALH33" s="133"/>
      <c r="ALI33" s="133"/>
      <c r="ALJ33" s="133"/>
      <c r="ALK33" s="133"/>
      <c r="ALL33" s="133"/>
      <c r="ALM33" s="133"/>
      <c r="ALN33" s="133"/>
      <c r="ALO33" s="133"/>
      <c r="ALP33" s="133"/>
      <c r="ALQ33" s="133"/>
      <c r="ALR33" s="133"/>
      <c r="ALS33" s="133"/>
      <c r="ALT33" s="133"/>
      <c r="ALU33" s="133"/>
      <c r="ALV33" s="133"/>
      <c r="ALW33" s="133"/>
      <c r="ALX33" s="133"/>
      <c r="ALY33" s="133"/>
      <c r="ALZ33" s="133"/>
      <c r="AMA33" s="133"/>
      <c r="AMB33" s="133"/>
      <c r="AMC33" s="133"/>
      <c r="AMD33" s="133"/>
      <c r="AME33" s="133"/>
      <c r="AMF33" s="133"/>
      <c r="AMG33" s="133"/>
    </row>
    <row r="34" spans="1:1021">
      <c r="A34" s="209" t="s">
        <v>100</v>
      </c>
      <c r="B34" s="134">
        <v>2</v>
      </c>
      <c r="C34" s="23" t="s">
        <v>169</v>
      </c>
      <c r="D34" s="5" t="s">
        <v>58</v>
      </c>
      <c r="E34" s="35" t="s">
        <v>75</v>
      </c>
      <c r="F34" s="4">
        <v>1</v>
      </c>
      <c r="G34" s="4">
        <v>0</v>
      </c>
      <c r="H34" s="4">
        <v>0</v>
      </c>
      <c r="I34" s="4">
        <v>42</v>
      </c>
      <c r="J34" s="4">
        <v>12</v>
      </c>
      <c r="K34" s="25">
        <f>J34*B34*I34</f>
        <v>1008</v>
      </c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  <c r="IW34" s="133"/>
      <c r="IX34" s="133"/>
      <c r="IY34" s="133"/>
      <c r="IZ34" s="133"/>
      <c r="JA34" s="133"/>
      <c r="JB34" s="133"/>
      <c r="JC34" s="133"/>
      <c r="JD34" s="133"/>
      <c r="JE34" s="133"/>
      <c r="JF34" s="133"/>
      <c r="JG34" s="133"/>
      <c r="JH34" s="133"/>
      <c r="JI34" s="133"/>
      <c r="JJ34" s="133"/>
      <c r="JK34" s="133"/>
      <c r="JL34" s="133"/>
      <c r="JM34" s="133"/>
      <c r="JN34" s="133"/>
      <c r="JO34" s="133"/>
      <c r="JP34" s="133"/>
      <c r="JQ34" s="133"/>
      <c r="JR34" s="133"/>
      <c r="JS34" s="133"/>
      <c r="JT34" s="133"/>
      <c r="JU34" s="133"/>
      <c r="JV34" s="133"/>
      <c r="JW34" s="133"/>
      <c r="JX34" s="133"/>
      <c r="JY34" s="133"/>
      <c r="JZ34" s="133"/>
      <c r="KA34" s="133"/>
      <c r="KB34" s="133"/>
      <c r="KC34" s="133"/>
      <c r="KD34" s="133"/>
      <c r="KE34" s="133"/>
      <c r="KF34" s="133"/>
      <c r="KG34" s="133"/>
      <c r="KH34" s="133"/>
      <c r="KI34" s="133"/>
      <c r="KJ34" s="133"/>
      <c r="KK34" s="133"/>
      <c r="KL34" s="133"/>
      <c r="KM34" s="133"/>
      <c r="KN34" s="133"/>
      <c r="KO34" s="133"/>
      <c r="KP34" s="133"/>
      <c r="KQ34" s="133"/>
      <c r="KR34" s="133"/>
      <c r="KS34" s="133"/>
      <c r="KT34" s="133"/>
      <c r="KU34" s="133"/>
      <c r="KV34" s="133"/>
      <c r="KW34" s="133"/>
      <c r="KX34" s="133"/>
      <c r="KY34" s="133"/>
      <c r="KZ34" s="133"/>
      <c r="LA34" s="133"/>
      <c r="LB34" s="133"/>
      <c r="LC34" s="133"/>
      <c r="LD34" s="133"/>
      <c r="LE34" s="133"/>
      <c r="LF34" s="133"/>
      <c r="LG34" s="133"/>
      <c r="LH34" s="133"/>
      <c r="LI34" s="133"/>
      <c r="LJ34" s="133"/>
      <c r="LK34" s="133"/>
      <c r="LL34" s="133"/>
      <c r="LM34" s="133"/>
      <c r="LN34" s="133"/>
      <c r="LO34" s="133"/>
      <c r="LP34" s="133"/>
      <c r="LQ34" s="133"/>
      <c r="LR34" s="133"/>
      <c r="LS34" s="133"/>
      <c r="LT34" s="133"/>
      <c r="LU34" s="133"/>
      <c r="LV34" s="133"/>
      <c r="LW34" s="133"/>
      <c r="LX34" s="133"/>
      <c r="LY34" s="133"/>
      <c r="LZ34" s="133"/>
      <c r="MA34" s="133"/>
      <c r="MB34" s="133"/>
      <c r="MC34" s="133"/>
      <c r="MD34" s="133"/>
      <c r="ME34" s="133"/>
      <c r="MF34" s="133"/>
      <c r="MG34" s="133"/>
      <c r="MH34" s="133"/>
      <c r="MI34" s="133"/>
      <c r="MJ34" s="133"/>
      <c r="MK34" s="133"/>
      <c r="ML34" s="133"/>
      <c r="MM34" s="133"/>
      <c r="MN34" s="133"/>
      <c r="MO34" s="133"/>
      <c r="MP34" s="133"/>
      <c r="MQ34" s="133"/>
      <c r="MR34" s="133"/>
      <c r="MS34" s="133"/>
      <c r="MT34" s="133"/>
      <c r="MU34" s="133"/>
      <c r="MV34" s="133"/>
      <c r="MW34" s="133"/>
      <c r="MX34" s="133"/>
      <c r="MY34" s="133"/>
      <c r="MZ34" s="133"/>
      <c r="NA34" s="133"/>
      <c r="NB34" s="133"/>
      <c r="NC34" s="133"/>
      <c r="ND34" s="133"/>
      <c r="NE34" s="133"/>
      <c r="NF34" s="133"/>
      <c r="NG34" s="133"/>
      <c r="NH34" s="133"/>
      <c r="NI34" s="133"/>
      <c r="NJ34" s="133"/>
      <c r="NK34" s="133"/>
      <c r="NL34" s="133"/>
      <c r="NM34" s="133"/>
      <c r="NN34" s="133"/>
      <c r="NO34" s="133"/>
      <c r="NP34" s="133"/>
      <c r="NQ34" s="133"/>
      <c r="NR34" s="133"/>
      <c r="NS34" s="133"/>
      <c r="NT34" s="133"/>
      <c r="NU34" s="133"/>
      <c r="NV34" s="133"/>
      <c r="NW34" s="133"/>
      <c r="NX34" s="133"/>
      <c r="NY34" s="133"/>
      <c r="NZ34" s="133"/>
      <c r="OA34" s="133"/>
      <c r="OB34" s="133"/>
      <c r="OC34" s="133"/>
      <c r="OD34" s="133"/>
      <c r="OE34" s="133"/>
      <c r="OF34" s="133"/>
      <c r="OG34" s="133"/>
      <c r="OH34" s="133"/>
      <c r="OI34" s="133"/>
      <c r="OJ34" s="133"/>
      <c r="OK34" s="133"/>
      <c r="OL34" s="133"/>
      <c r="OM34" s="133"/>
      <c r="ON34" s="133"/>
      <c r="OO34" s="133"/>
      <c r="OP34" s="133"/>
      <c r="OQ34" s="133"/>
      <c r="OR34" s="133"/>
      <c r="OS34" s="133"/>
      <c r="OT34" s="133"/>
      <c r="OU34" s="133"/>
      <c r="OV34" s="133"/>
      <c r="OW34" s="133"/>
      <c r="OX34" s="133"/>
      <c r="OY34" s="133"/>
      <c r="OZ34" s="133"/>
      <c r="PA34" s="133"/>
      <c r="PB34" s="133"/>
      <c r="PC34" s="133"/>
      <c r="PD34" s="133"/>
      <c r="PE34" s="133"/>
      <c r="PF34" s="133"/>
      <c r="PG34" s="133"/>
      <c r="PH34" s="133"/>
      <c r="PI34" s="133"/>
      <c r="PJ34" s="133"/>
      <c r="PK34" s="133"/>
      <c r="PL34" s="133"/>
      <c r="PM34" s="133"/>
      <c r="PN34" s="133"/>
      <c r="PO34" s="133"/>
      <c r="PP34" s="133"/>
      <c r="PQ34" s="133"/>
      <c r="PR34" s="133"/>
      <c r="PS34" s="133"/>
      <c r="PT34" s="133"/>
      <c r="PU34" s="133"/>
      <c r="PV34" s="133"/>
      <c r="PW34" s="133"/>
      <c r="PX34" s="133"/>
      <c r="PY34" s="133"/>
      <c r="PZ34" s="133"/>
      <c r="QA34" s="133"/>
      <c r="QB34" s="133"/>
      <c r="QC34" s="133"/>
      <c r="QD34" s="133"/>
      <c r="QE34" s="133"/>
      <c r="QF34" s="133"/>
      <c r="QG34" s="133"/>
      <c r="QH34" s="133"/>
      <c r="QI34" s="133"/>
      <c r="QJ34" s="133"/>
      <c r="QK34" s="133"/>
      <c r="QL34" s="133"/>
      <c r="QM34" s="133"/>
      <c r="QN34" s="133"/>
      <c r="QO34" s="133"/>
      <c r="QP34" s="133"/>
      <c r="QQ34" s="133"/>
      <c r="QR34" s="133"/>
      <c r="QS34" s="133"/>
      <c r="QT34" s="133"/>
      <c r="QU34" s="133"/>
      <c r="QV34" s="133"/>
      <c r="QW34" s="133"/>
      <c r="QX34" s="133"/>
      <c r="QY34" s="133"/>
      <c r="QZ34" s="133"/>
      <c r="RA34" s="133"/>
      <c r="RB34" s="133"/>
      <c r="RC34" s="133"/>
      <c r="RD34" s="133"/>
      <c r="RE34" s="133"/>
      <c r="RF34" s="133"/>
      <c r="RG34" s="133"/>
      <c r="RH34" s="133"/>
      <c r="RI34" s="133"/>
      <c r="RJ34" s="133"/>
      <c r="RK34" s="133"/>
      <c r="RL34" s="133"/>
      <c r="RM34" s="133"/>
      <c r="RN34" s="133"/>
      <c r="RO34" s="133"/>
      <c r="RP34" s="133"/>
      <c r="RQ34" s="133"/>
      <c r="RR34" s="133"/>
      <c r="RS34" s="133"/>
      <c r="RT34" s="133"/>
      <c r="RU34" s="133"/>
      <c r="RV34" s="133"/>
      <c r="RW34" s="133"/>
      <c r="RX34" s="133"/>
      <c r="RY34" s="133"/>
      <c r="RZ34" s="133"/>
      <c r="SA34" s="133"/>
      <c r="SB34" s="133"/>
      <c r="SC34" s="133"/>
      <c r="SD34" s="133"/>
      <c r="SE34" s="133"/>
      <c r="SF34" s="133"/>
      <c r="SG34" s="133"/>
      <c r="SH34" s="133"/>
      <c r="SI34" s="133"/>
      <c r="SJ34" s="133"/>
      <c r="SK34" s="133"/>
      <c r="SL34" s="133"/>
      <c r="SM34" s="133"/>
      <c r="SN34" s="133"/>
      <c r="SO34" s="133"/>
      <c r="SP34" s="133"/>
      <c r="SQ34" s="133"/>
      <c r="SR34" s="133"/>
      <c r="SS34" s="133"/>
      <c r="ST34" s="133"/>
      <c r="SU34" s="133"/>
      <c r="SV34" s="133"/>
      <c r="SW34" s="133"/>
      <c r="SX34" s="133"/>
      <c r="SY34" s="133"/>
      <c r="SZ34" s="133"/>
      <c r="TA34" s="133"/>
      <c r="TB34" s="133"/>
      <c r="TC34" s="133"/>
      <c r="TD34" s="133"/>
      <c r="TE34" s="133"/>
      <c r="TF34" s="133"/>
      <c r="TG34" s="133"/>
      <c r="TH34" s="133"/>
      <c r="TI34" s="133"/>
      <c r="TJ34" s="133"/>
      <c r="TK34" s="133"/>
      <c r="TL34" s="133"/>
      <c r="TM34" s="133"/>
      <c r="TN34" s="133"/>
      <c r="TO34" s="133"/>
      <c r="TP34" s="133"/>
      <c r="TQ34" s="133"/>
      <c r="TR34" s="133"/>
      <c r="TS34" s="133"/>
      <c r="TT34" s="133"/>
      <c r="TU34" s="133"/>
      <c r="TV34" s="133"/>
      <c r="TW34" s="133"/>
      <c r="TX34" s="133"/>
      <c r="TY34" s="133"/>
      <c r="TZ34" s="133"/>
      <c r="UA34" s="133"/>
      <c r="UB34" s="133"/>
      <c r="UC34" s="133"/>
      <c r="UD34" s="133"/>
      <c r="UE34" s="133"/>
      <c r="UF34" s="133"/>
      <c r="UG34" s="133"/>
      <c r="UH34" s="133"/>
      <c r="UI34" s="133"/>
      <c r="UJ34" s="133"/>
      <c r="UK34" s="133"/>
      <c r="UL34" s="133"/>
      <c r="UM34" s="133"/>
      <c r="UN34" s="133"/>
      <c r="UO34" s="133"/>
      <c r="UP34" s="133"/>
      <c r="UQ34" s="133"/>
      <c r="UR34" s="133"/>
      <c r="US34" s="133"/>
      <c r="UT34" s="133"/>
      <c r="UU34" s="133"/>
      <c r="UV34" s="133"/>
      <c r="UW34" s="133"/>
      <c r="UX34" s="133"/>
      <c r="UY34" s="133"/>
      <c r="UZ34" s="133"/>
      <c r="VA34" s="133"/>
      <c r="VB34" s="133"/>
      <c r="VC34" s="133"/>
      <c r="VD34" s="133"/>
      <c r="VE34" s="133"/>
      <c r="VF34" s="133"/>
      <c r="VG34" s="133"/>
      <c r="VH34" s="133"/>
      <c r="VI34" s="133"/>
      <c r="VJ34" s="133"/>
      <c r="VK34" s="133"/>
      <c r="VL34" s="133"/>
      <c r="VM34" s="133"/>
      <c r="VN34" s="133"/>
      <c r="VO34" s="133"/>
      <c r="VP34" s="133"/>
      <c r="VQ34" s="133"/>
      <c r="VR34" s="133"/>
      <c r="VS34" s="133"/>
      <c r="VT34" s="133"/>
      <c r="VU34" s="133"/>
      <c r="VV34" s="133"/>
      <c r="VW34" s="133"/>
      <c r="VX34" s="133"/>
      <c r="VY34" s="133"/>
      <c r="VZ34" s="133"/>
      <c r="WA34" s="133"/>
      <c r="WB34" s="133"/>
      <c r="WC34" s="133"/>
      <c r="WD34" s="133"/>
      <c r="WE34" s="133"/>
      <c r="WF34" s="133"/>
      <c r="WG34" s="133"/>
      <c r="WH34" s="133"/>
      <c r="WI34" s="133"/>
      <c r="WJ34" s="133"/>
      <c r="WK34" s="133"/>
      <c r="WL34" s="133"/>
      <c r="WM34" s="133"/>
      <c r="WN34" s="133"/>
      <c r="WO34" s="133"/>
      <c r="WP34" s="133"/>
      <c r="WQ34" s="133"/>
      <c r="WR34" s="133"/>
      <c r="WS34" s="133"/>
      <c r="WT34" s="133"/>
      <c r="WU34" s="133"/>
      <c r="WV34" s="133"/>
      <c r="WW34" s="133"/>
      <c r="WX34" s="133"/>
      <c r="WY34" s="133"/>
      <c r="WZ34" s="133"/>
      <c r="XA34" s="133"/>
      <c r="XB34" s="133"/>
      <c r="XC34" s="133"/>
      <c r="XD34" s="133"/>
      <c r="XE34" s="133"/>
      <c r="XF34" s="133"/>
      <c r="XG34" s="133"/>
      <c r="XH34" s="133"/>
      <c r="XI34" s="133"/>
      <c r="XJ34" s="133"/>
      <c r="XK34" s="133"/>
      <c r="XL34" s="133"/>
      <c r="XM34" s="133"/>
      <c r="XN34" s="133"/>
      <c r="XO34" s="133"/>
      <c r="XP34" s="133"/>
      <c r="XQ34" s="133"/>
      <c r="XR34" s="133"/>
      <c r="XS34" s="133"/>
      <c r="XT34" s="133"/>
      <c r="XU34" s="133"/>
      <c r="XV34" s="133"/>
      <c r="XW34" s="133"/>
      <c r="XX34" s="133"/>
      <c r="XY34" s="133"/>
      <c r="XZ34" s="133"/>
      <c r="YA34" s="133"/>
      <c r="YB34" s="133"/>
      <c r="YC34" s="133"/>
      <c r="YD34" s="133"/>
      <c r="YE34" s="133"/>
      <c r="YF34" s="133"/>
      <c r="YG34" s="133"/>
      <c r="YH34" s="133"/>
      <c r="YI34" s="133"/>
      <c r="YJ34" s="133"/>
      <c r="YK34" s="133"/>
      <c r="YL34" s="133"/>
      <c r="YM34" s="133"/>
      <c r="YN34" s="133"/>
      <c r="YO34" s="133"/>
      <c r="YP34" s="133"/>
      <c r="YQ34" s="133"/>
      <c r="YR34" s="133"/>
      <c r="YS34" s="133"/>
      <c r="YT34" s="133"/>
      <c r="YU34" s="133"/>
      <c r="YV34" s="133"/>
      <c r="YW34" s="133"/>
      <c r="YX34" s="133"/>
      <c r="YY34" s="133"/>
      <c r="YZ34" s="133"/>
      <c r="ZA34" s="133"/>
      <c r="ZB34" s="133"/>
      <c r="ZC34" s="133"/>
      <c r="ZD34" s="133"/>
      <c r="ZE34" s="133"/>
      <c r="ZF34" s="133"/>
      <c r="ZG34" s="133"/>
      <c r="ZH34" s="133"/>
      <c r="ZI34" s="133"/>
      <c r="ZJ34" s="133"/>
      <c r="ZK34" s="133"/>
      <c r="ZL34" s="133"/>
      <c r="ZM34" s="133"/>
      <c r="ZN34" s="133"/>
      <c r="ZO34" s="133"/>
      <c r="ZP34" s="133"/>
      <c r="ZQ34" s="133"/>
      <c r="ZR34" s="133"/>
      <c r="ZS34" s="133"/>
      <c r="ZT34" s="133"/>
      <c r="ZU34" s="133"/>
      <c r="ZV34" s="133"/>
      <c r="ZW34" s="133"/>
      <c r="ZX34" s="133"/>
      <c r="ZY34" s="133"/>
      <c r="ZZ34" s="133"/>
      <c r="AAA34" s="133"/>
      <c r="AAB34" s="133"/>
      <c r="AAC34" s="133"/>
      <c r="AAD34" s="133"/>
      <c r="AAE34" s="133"/>
      <c r="AAF34" s="133"/>
      <c r="AAG34" s="133"/>
      <c r="AAH34" s="133"/>
      <c r="AAI34" s="133"/>
      <c r="AAJ34" s="133"/>
      <c r="AAK34" s="133"/>
      <c r="AAL34" s="133"/>
      <c r="AAM34" s="133"/>
      <c r="AAN34" s="133"/>
      <c r="AAO34" s="133"/>
      <c r="AAP34" s="133"/>
      <c r="AAQ34" s="133"/>
      <c r="AAR34" s="133"/>
      <c r="AAS34" s="133"/>
      <c r="AAT34" s="133"/>
      <c r="AAU34" s="133"/>
      <c r="AAV34" s="133"/>
      <c r="AAW34" s="133"/>
      <c r="AAX34" s="133"/>
      <c r="AAY34" s="133"/>
      <c r="AAZ34" s="133"/>
      <c r="ABA34" s="133"/>
      <c r="ABB34" s="133"/>
      <c r="ABC34" s="133"/>
      <c r="ABD34" s="133"/>
      <c r="ABE34" s="133"/>
      <c r="ABF34" s="133"/>
      <c r="ABG34" s="133"/>
      <c r="ABH34" s="133"/>
      <c r="ABI34" s="133"/>
      <c r="ABJ34" s="133"/>
      <c r="ABK34" s="133"/>
      <c r="ABL34" s="133"/>
      <c r="ABM34" s="133"/>
      <c r="ABN34" s="133"/>
      <c r="ABO34" s="133"/>
      <c r="ABP34" s="133"/>
      <c r="ABQ34" s="133"/>
      <c r="ABR34" s="133"/>
      <c r="ABS34" s="133"/>
      <c r="ABT34" s="133"/>
      <c r="ABU34" s="133"/>
      <c r="ABV34" s="133"/>
      <c r="ABW34" s="133"/>
      <c r="ABX34" s="133"/>
      <c r="ABY34" s="133"/>
      <c r="ABZ34" s="133"/>
      <c r="ACA34" s="133"/>
      <c r="ACB34" s="133"/>
      <c r="ACC34" s="133"/>
      <c r="ACD34" s="133"/>
      <c r="ACE34" s="133"/>
      <c r="ACF34" s="133"/>
      <c r="ACG34" s="133"/>
      <c r="ACH34" s="133"/>
      <c r="ACI34" s="133"/>
      <c r="ACJ34" s="133"/>
      <c r="ACK34" s="133"/>
      <c r="ACL34" s="133"/>
      <c r="ACM34" s="133"/>
      <c r="ACN34" s="133"/>
      <c r="ACO34" s="133"/>
      <c r="ACP34" s="133"/>
      <c r="ACQ34" s="133"/>
      <c r="ACR34" s="133"/>
      <c r="ACS34" s="133"/>
      <c r="ACT34" s="133"/>
      <c r="ACU34" s="133"/>
      <c r="ACV34" s="133"/>
      <c r="ACW34" s="133"/>
      <c r="ACX34" s="133"/>
      <c r="ACY34" s="133"/>
      <c r="ACZ34" s="133"/>
      <c r="ADA34" s="133"/>
      <c r="ADB34" s="133"/>
      <c r="ADC34" s="133"/>
      <c r="ADD34" s="133"/>
      <c r="ADE34" s="133"/>
      <c r="ADF34" s="133"/>
      <c r="ADG34" s="133"/>
      <c r="ADH34" s="133"/>
      <c r="ADI34" s="133"/>
      <c r="ADJ34" s="133"/>
      <c r="ADK34" s="133"/>
      <c r="ADL34" s="133"/>
      <c r="ADM34" s="133"/>
      <c r="ADN34" s="133"/>
      <c r="ADO34" s="133"/>
      <c r="ADP34" s="133"/>
      <c r="ADQ34" s="133"/>
      <c r="ADR34" s="133"/>
      <c r="ADS34" s="133"/>
      <c r="ADT34" s="133"/>
      <c r="ADU34" s="133"/>
      <c r="ADV34" s="133"/>
      <c r="ADW34" s="133"/>
      <c r="ADX34" s="133"/>
      <c r="ADY34" s="133"/>
      <c r="ADZ34" s="133"/>
      <c r="AEA34" s="133"/>
      <c r="AEB34" s="133"/>
      <c r="AEC34" s="133"/>
      <c r="AED34" s="133"/>
      <c r="AEE34" s="133"/>
      <c r="AEF34" s="133"/>
      <c r="AEG34" s="133"/>
      <c r="AEH34" s="133"/>
      <c r="AEI34" s="133"/>
      <c r="AEJ34" s="133"/>
      <c r="AEK34" s="133"/>
      <c r="AEL34" s="133"/>
      <c r="AEM34" s="133"/>
      <c r="AEN34" s="133"/>
      <c r="AEO34" s="133"/>
      <c r="AEP34" s="133"/>
      <c r="AEQ34" s="133"/>
      <c r="AER34" s="133"/>
      <c r="AES34" s="133"/>
      <c r="AET34" s="133"/>
      <c r="AEU34" s="133"/>
      <c r="AEV34" s="133"/>
      <c r="AEW34" s="133"/>
      <c r="AEX34" s="133"/>
      <c r="AEY34" s="133"/>
      <c r="AEZ34" s="133"/>
      <c r="AFA34" s="133"/>
      <c r="AFB34" s="133"/>
      <c r="AFC34" s="133"/>
      <c r="AFD34" s="133"/>
      <c r="AFE34" s="133"/>
      <c r="AFF34" s="133"/>
      <c r="AFG34" s="133"/>
      <c r="AFH34" s="133"/>
      <c r="AFI34" s="133"/>
      <c r="AFJ34" s="133"/>
      <c r="AFK34" s="133"/>
      <c r="AFL34" s="133"/>
      <c r="AFM34" s="133"/>
      <c r="AFN34" s="133"/>
      <c r="AFO34" s="133"/>
      <c r="AFP34" s="133"/>
      <c r="AFQ34" s="133"/>
      <c r="AFR34" s="133"/>
      <c r="AFS34" s="133"/>
      <c r="AFT34" s="133"/>
      <c r="AFU34" s="133"/>
      <c r="AFV34" s="133"/>
      <c r="AFW34" s="133"/>
      <c r="AFX34" s="133"/>
      <c r="AFY34" s="133"/>
      <c r="AFZ34" s="133"/>
      <c r="AGA34" s="133"/>
      <c r="AGB34" s="133"/>
      <c r="AGC34" s="133"/>
      <c r="AGD34" s="133"/>
      <c r="AGE34" s="133"/>
      <c r="AGF34" s="133"/>
      <c r="AGG34" s="133"/>
      <c r="AGH34" s="133"/>
      <c r="AGI34" s="133"/>
      <c r="AGJ34" s="133"/>
      <c r="AGK34" s="133"/>
      <c r="AGL34" s="133"/>
      <c r="AGM34" s="133"/>
      <c r="AGN34" s="133"/>
      <c r="AGO34" s="133"/>
      <c r="AGP34" s="133"/>
      <c r="AGQ34" s="133"/>
      <c r="AGR34" s="133"/>
      <c r="AGS34" s="133"/>
      <c r="AGT34" s="133"/>
      <c r="AGU34" s="133"/>
      <c r="AGV34" s="133"/>
      <c r="AGW34" s="133"/>
      <c r="AGX34" s="133"/>
      <c r="AGY34" s="133"/>
      <c r="AGZ34" s="133"/>
      <c r="AHA34" s="133"/>
      <c r="AHB34" s="133"/>
      <c r="AHC34" s="133"/>
      <c r="AHD34" s="133"/>
      <c r="AHE34" s="133"/>
      <c r="AHF34" s="133"/>
      <c r="AHG34" s="133"/>
      <c r="AHH34" s="133"/>
      <c r="AHI34" s="133"/>
      <c r="AHJ34" s="133"/>
      <c r="AHK34" s="133"/>
      <c r="AHL34" s="133"/>
      <c r="AHM34" s="133"/>
      <c r="AHN34" s="133"/>
      <c r="AHO34" s="133"/>
      <c r="AHP34" s="133"/>
      <c r="AHQ34" s="133"/>
      <c r="AHR34" s="133"/>
      <c r="AHS34" s="133"/>
      <c r="AHT34" s="133"/>
      <c r="AHU34" s="133"/>
      <c r="AHV34" s="133"/>
      <c r="AHW34" s="133"/>
      <c r="AHX34" s="133"/>
      <c r="AHY34" s="133"/>
      <c r="AHZ34" s="133"/>
      <c r="AIA34" s="133"/>
      <c r="AIB34" s="133"/>
      <c r="AIC34" s="133"/>
      <c r="AID34" s="133"/>
      <c r="AIE34" s="133"/>
      <c r="AIF34" s="133"/>
      <c r="AIG34" s="133"/>
      <c r="AIH34" s="133"/>
      <c r="AII34" s="133"/>
      <c r="AIJ34" s="133"/>
      <c r="AIK34" s="133"/>
      <c r="AIL34" s="133"/>
      <c r="AIM34" s="133"/>
      <c r="AIN34" s="133"/>
      <c r="AIO34" s="133"/>
      <c r="AIP34" s="133"/>
      <c r="AIQ34" s="133"/>
      <c r="AIR34" s="133"/>
      <c r="AIS34" s="133"/>
      <c r="AIT34" s="133"/>
      <c r="AIU34" s="133"/>
      <c r="AIV34" s="133"/>
      <c r="AIW34" s="133"/>
      <c r="AIX34" s="133"/>
      <c r="AIY34" s="133"/>
      <c r="AIZ34" s="133"/>
      <c r="AJA34" s="133"/>
      <c r="AJB34" s="133"/>
      <c r="AJC34" s="133"/>
      <c r="AJD34" s="133"/>
      <c r="AJE34" s="133"/>
      <c r="AJF34" s="133"/>
      <c r="AJG34" s="133"/>
      <c r="AJH34" s="133"/>
      <c r="AJI34" s="133"/>
      <c r="AJJ34" s="133"/>
      <c r="AJK34" s="133"/>
      <c r="AJL34" s="133"/>
      <c r="AJM34" s="133"/>
      <c r="AJN34" s="133"/>
      <c r="AJO34" s="133"/>
      <c r="AJP34" s="133"/>
      <c r="AJQ34" s="133"/>
      <c r="AJR34" s="133"/>
      <c r="AJS34" s="133"/>
      <c r="AJT34" s="133"/>
      <c r="AJU34" s="133"/>
      <c r="AJV34" s="133"/>
      <c r="AJW34" s="133"/>
      <c r="AJX34" s="133"/>
      <c r="AJY34" s="133"/>
      <c r="AJZ34" s="133"/>
      <c r="AKA34" s="133"/>
      <c r="AKB34" s="133"/>
      <c r="AKC34" s="133"/>
      <c r="AKD34" s="133"/>
      <c r="AKE34" s="133"/>
      <c r="AKF34" s="133"/>
      <c r="AKG34" s="133"/>
      <c r="AKH34" s="133"/>
      <c r="AKI34" s="133"/>
      <c r="AKJ34" s="133"/>
      <c r="AKK34" s="133"/>
      <c r="AKL34" s="133"/>
      <c r="AKM34" s="133"/>
      <c r="AKN34" s="133"/>
      <c r="AKO34" s="133"/>
      <c r="AKP34" s="133"/>
      <c r="AKQ34" s="133"/>
      <c r="AKR34" s="133"/>
      <c r="AKS34" s="133"/>
      <c r="AKT34" s="133"/>
      <c r="AKU34" s="133"/>
      <c r="AKV34" s="133"/>
      <c r="AKW34" s="133"/>
      <c r="AKX34" s="133"/>
      <c r="AKY34" s="133"/>
      <c r="AKZ34" s="133"/>
      <c r="ALA34" s="133"/>
      <c r="ALB34" s="133"/>
      <c r="ALC34" s="133"/>
      <c r="ALD34" s="133"/>
      <c r="ALE34" s="133"/>
      <c r="ALF34" s="133"/>
      <c r="ALG34" s="133"/>
      <c r="ALH34" s="133"/>
      <c r="ALI34" s="133"/>
      <c r="ALJ34" s="133"/>
      <c r="ALK34" s="133"/>
      <c r="ALL34" s="133"/>
      <c r="ALM34" s="133"/>
      <c r="ALN34" s="133"/>
      <c r="ALO34" s="133"/>
      <c r="ALP34" s="133"/>
      <c r="ALQ34" s="133"/>
      <c r="ALR34" s="133"/>
      <c r="ALS34" s="133"/>
      <c r="ALT34" s="133"/>
      <c r="ALU34" s="133"/>
      <c r="ALV34" s="133"/>
      <c r="ALW34" s="133"/>
      <c r="ALX34" s="133"/>
      <c r="ALY34" s="133"/>
      <c r="ALZ34" s="133"/>
      <c r="AMA34" s="133"/>
      <c r="AMB34" s="133"/>
      <c r="AMC34" s="133"/>
      <c r="AMD34" s="133"/>
      <c r="AME34" s="133"/>
      <c r="AMF34" s="133"/>
      <c r="AMG34" s="133"/>
    </row>
    <row r="35" spans="1:1021">
      <c r="A35" s="210"/>
      <c r="B35" s="4">
        <v>6</v>
      </c>
      <c r="C35" s="23" t="s">
        <v>125</v>
      </c>
      <c r="D35" s="5" t="s">
        <v>75</v>
      </c>
      <c r="E35" s="35" t="s">
        <v>75</v>
      </c>
      <c r="F35" s="4">
        <v>2</v>
      </c>
      <c r="G35" s="4">
        <v>0</v>
      </c>
      <c r="H35" s="4">
        <v>0</v>
      </c>
      <c r="I35" s="4">
        <v>42</v>
      </c>
      <c r="J35" s="4">
        <v>24</v>
      </c>
      <c r="K35" s="25">
        <f>J35*B35*I35</f>
        <v>6048</v>
      </c>
    </row>
    <row r="36" spans="1:1021" ht="38.25" customHeight="1">
      <c r="A36" s="171" t="s">
        <v>49</v>
      </c>
      <c r="B36" s="4">
        <v>4</v>
      </c>
      <c r="C36" s="4" t="s">
        <v>50</v>
      </c>
      <c r="D36" s="18" t="s">
        <v>51</v>
      </c>
      <c r="E36" s="5" t="s">
        <v>29</v>
      </c>
      <c r="F36" s="17">
        <v>1</v>
      </c>
      <c r="G36" s="17">
        <v>0</v>
      </c>
      <c r="H36" s="17">
        <v>0</v>
      </c>
      <c r="I36" s="4">
        <v>36</v>
      </c>
      <c r="J36" s="4">
        <v>10</v>
      </c>
      <c r="K36" s="25">
        <f>J36*B36*I36</f>
        <v>1440</v>
      </c>
    </row>
    <row r="37" spans="1:1021">
      <c r="A37" s="171"/>
      <c r="B37" s="4">
        <v>1</v>
      </c>
      <c r="C37" s="4" t="s">
        <v>126</v>
      </c>
      <c r="D37" s="5" t="s">
        <v>86</v>
      </c>
      <c r="E37" s="5" t="s">
        <v>75</v>
      </c>
      <c r="F37" s="17">
        <v>2</v>
      </c>
      <c r="G37" s="17">
        <v>0</v>
      </c>
      <c r="H37" s="17">
        <v>0</v>
      </c>
      <c r="I37" s="4">
        <v>36</v>
      </c>
      <c r="J37" s="4">
        <v>24</v>
      </c>
      <c r="K37" s="25">
        <f>J37*B37*I37</f>
        <v>864</v>
      </c>
    </row>
    <row r="38" spans="1:1021" ht="31.5">
      <c r="A38" s="171"/>
      <c r="B38" s="4">
        <v>4</v>
      </c>
      <c r="C38" s="22" t="s">
        <v>177</v>
      </c>
      <c r="D38" s="5" t="s">
        <v>53</v>
      </c>
      <c r="E38" s="5" t="s">
        <v>75</v>
      </c>
      <c r="F38" s="4">
        <v>3</v>
      </c>
      <c r="G38" s="4">
        <v>0</v>
      </c>
      <c r="H38" s="4">
        <v>0</v>
      </c>
      <c r="I38" s="4">
        <v>36</v>
      </c>
      <c r="J38" s="4">
        <v>36</v>
      </c>
      <c r="K38" s="25">
        <f>J38*B38*I38</f>
        <v>5184</v>
      </c>
    </row>
    <row r="39" spans="1:1021">
      <c r="A39" s="169"/>
      <c r="B39" s="169"/>
      <c r="C39" s="169"/>
      <c r="D39" s="169"/>
      <c r="E39" s="169"/>
      <c r="F39" s="37">
        <f>SUM(F9:F38)</f>
        <v>43</v>
      </c>
      <c r="G39" s="37">
        <f>SUM(G9:G38)</f>
        <v>5</v>
      </c>
      <c r="H39" s="37">
        <f>SUM(H9:H38)</f>
        <v>2</v>
      </c>
      <c r="I39" s="37"/>
      <c r="J39" s="37">
        <f>SUM(J9:J38)</f>
        <v>653</v>
      </c>
      <c r="K39" s="37">
        <f>SUM(K9:K38)</f>
        <v>98352</v>
      </c>
    </row>
    <row r="40" spans="1:1021" ht="18.75">
      <c r="A40" s="222" t="s">
        <v>55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5"/>
    </row>
    <row r="41" spans="1:1021">
      <c r="A41" s="182" t="s">
        <v>56</v>
      </c>
      <c r="B41" s="10">
        <v>3</v>
      </c>
      <c r="C41" s="4" t="s">
        <v>57</v>
      </c>
      <c r="D41" s="5" t="s">
        <v>58</v>
      </c>
      <c r="E41" s="5" t="s">
        <v>75</v>
      </c>
      <c r="F41" s="10">
        <v>1</v>
      </c>
      <c r="G41" s="10">
        <v>0</v>
      </c>
      <c r="H41" s="10">
        <v>0</v>
      </c>
      <c r="I41" s="10">
        <v>36</v>
      </c>
      <c r="J41" s="10">
        <v>12</v>
      </c>
      <c r="K41" s="25">
        <f>J41*I41*B41</f>
        <v>1296</v>
      </c>
    </row>
    <row r="42" spans="1:1021" ht="31.5">
      <c r="A42" s="182"/>
      <c r="B42" s="10">
        <v>2</v>
      </c>
      <c r="C42" s="4" t="s">
        <v>59</v>
      </c>
      <c r="D42" s="5" t="s">
        <v>60</v>
      </c>
      <c r="E42" s="5" t="s">
        <v>75</v>
      </c>
      <c r="F42" s="10">
        <v>0</v>
      </c>
      <c r="G42" s="10">
        <v>0</v>
      </c>
      <c r="H42" s="10">
        <v>1</v>
      </c>
      <c r="I42" s="10">
        <v>36</v>
      </c>
      <c r="J42" s="10">
        <v>12</v>
      </c>
      <c r="K42" s="25">
        <f>J42*I42*B42</f>
        <v>864</v>
      </c>
    </row>
    <row r="43" spans="1:1021">
      <c r="A43" s="182"/>
      <c r="B43" s="10">
        <v>4</v>
      </c>
      <c r="C43" s="4" t="s">
        <v>127</v>
      </c>
      <c r="D43" s="5" t="s">
        <v>51</v>
      </c>
      <c r="E43" s="5" t="s">
        <v>75</v>
      </c>
      <c r="F43" s="10">
        <v>0</v>
      </c>
      <c r="G43" s="10">
        <v>2</v>
      </c>
      <c r="H43" s="10">
        <v>0</v>
      </c>
      <c r="I43" s="10">
        <v>36</v>
      </c>
      <c r="J43" s="10">
        <v>24</v>
      </c>
      <c r="K43" s="25">
        <f>J43*I43*B43</f>
        <v>3456</v>
      </c>
    </row>
    <row r="44" spans="1:1021">
      <c r="A44" s="182"/>
      <c r="B44" s="10">
        <v>2</v>
      </c>
      <c r="C44" s="4" t="s">
        <v>61</v>
      </c>
      <c r="D44" s="5" t="s">
        <v>51</v>
      </c>
      <c r="E44" s="5" t="s">
        <v>75</v>
      </c>
      <c r="F44" s="10">
        <v>1</v>
      </c>
      <c r="G44" s="10">
        <v>0</v>
      </c>
      <c r="H44" s="10">
        <v>0</v>
      </c>
      <c r="I44" s="10">
        <v>36</v>
      </c>
      <c r="J44" s="10">
        <v>12</v>
      </c>
      <c r="K44" s="25">
        <f>J44*I44*B44</f>
        <v>864</v>
      </c>
    </row>
    <row r="45" spans="1:1021">
      <c r="A45" s="169" t="s">
        <v>54</v>
      </c>
      <c r="B45" s="169"/>
      <c r="C45" s="169"/>
      <c r="D45" s="169"/>
      <c r="E45" s="169"/>
      <c r="F45" s="38">
        <f t="shared" ref="F45:K45" si="0">SUM(F41:F44)</f>
        <v>2</v>
      </c>
      <c r="G45" s="38">
        <f t="shared" si="0"/>
        <v>2</v>
      </c>
      <c r="H45" s="38">
        <f t="shared" si="0"/>
        <v>1</v>
      </c>
      <c r="I45" s="38"/>
      <c r="J45" s="38">
        <f t="shared" si="0"/>
        <v>60</v>
      </c>
      <c r="K45" s="38">
        <f t="shared" si="0"/>
        <v>6480</v>
      </c>
      <c r="L45"/>
    </row>
    <row r="46" spans="1:1021" ht="18.75">
      <c r="A46" s="214" t="s">
        <v>62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5"/>
    </row>
    <row r="47" spans="1:1021">
      <c r="A47" s="152" t="s">
        <v>63</v>
      </c>
      <c r="B47" s="113">
        <v>4</v>
      </c>
      <c r="C47" s="114" t="s">
        <v>64</v>
      </c>
      <c r="D47" s="115" t="s">
        <v>58</v>
      </c>
      <c r="E47" s="115" t="s">
        <v>75</v>
      </c>
      <c r="F47" s="116">
        <v>2</v>
      </c>
      <c r="G47" s="116">
        <v>0</v>
      </c>
      <c r="H47" s="116">
        <v>0</v>
      </c>
      <c r="I47" s="116">
        <v>36</v>
      </c>
      <c r="J47" s="116">
        <v>24</v>
      </c>
      <c r="K47" s="79">
        <f>J47*I47*B47</f>
        <v>3456</v>
      </c>
    </row>
    <row r="48" spans="1:1021">
      <c r="A48" s="153"/>
      <c r="B48" s="113">
        <v>4</v>
      </c>
      <c r="C48" s="114" t="s">
        <v>65</v>
      </c>
      <c r="D48" s="115" t="s">
        <v>66</v>
      </c>
      <c r="E48" s="115" t="s">
        <v>75</v>
      </c>
      <c r="F48" s="150">
        <v>0</v>
      </c>
      <c r="G48" s="150">
        <v>1</v>
      </c>
      <c r="H48" s="150">
        <v>0</v>
      </c>
      <c r="I48" s="150">
        <v>36</v>
      </c>
      <c r="J48" s="150">
        <v>12</v>
      </c>
      <c r="K48" s="79">
        <f>J48*I48*B48</f>
        <v>1728</v>
      </c>
    </row>
    <row r="49" spans="1:1021" ht="31.5">
      <c r="A49" s="153"/>
      <c r="B49" s="113">
        <v>2</v>
      </c>
      <c r="C49" s="114" t="s">
        <v>201</v>
      </c>
      <c r="D49" s="115" t="s">
        <v>171</v>
      </c>
      <c r="E49" s="115" t="s">
        <v>179</v>
      </c>
      <c r="F49" s="150">
        <v>2</v>
      </c>
      <c r="G49" s="150">
        <v>0</v>
      </c>
      <c r="H49" s="150">
        <v>0</v>
      </c>
      <c r="I49" s="150">
        <v>36</v>
      </c>
      <c r="J49" s="150">
        <v>50</v>
      </c>
      <c r="K49" s="79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  <c r="IW49" s="133"/>
      <c r="IX49" s="133"/>
      <c r="IY49" s="133"/>
      <c r="IZ49" s="133"/>
      <c r="JA49" s="133"/>
      <c r="JB49" s="133"/>
      <c r="JC49" s="133"/>
      <c r="JD49" s="133"/>
      <c r="JE49" s="133"/>
      <c r="JF49" s="133"/>
      <c r="JG49" s="133"/>
      <c r="JH49" s="133"/>
      <c r="JI49" s="133"/>
      <c r="JJ49" s="133"/>
      <c r="JK49" s="133"/>
      <c r="JL49" s="133"/>
      <c r="JM49" s="133"/>
      <c r="JN49" s="133"/>
      <c r="JO49" s="133"/>
      <c r="JP49" s="133"/>
      <c r="JQ49" s="133"/>
      <c r="JR49" s="133"/>
      <c r="JS49" s="133"/>
      <c r="JT49" s="133"/>
      <c r="JU49" s="133"/>
      <c r="JV49" s="133"/>
      <c r="JW49" s="133"/>
      <c r="JX49" s="133"/>
      <c r="JY49" s="133"/>
      <c r="JZ49" s="133"/>
      <c r="KA49" s="133"/>
      <c r="KB49" s="133"/>
      <c r="KC49" s="133"/>
      <c r="KD49" s="133"/>
      <c r="KE49" s="133"/>
      <c r="KF49" s="133"/>
      <c r="KG49" s="133"/>
      <c r="KH49" s="133"/>
      <c r="KI49" s="133"/>
      <c r="KJ49" s="133"/>
      <c r="KK49" s="133"/>
      <c r="KL49" s="133"/>
      <c r="KM49" s="133"/>
      <c r="KN49" s="133"/>
      <c r="KO49" s="133"/>
      <c r="KP49" s="133"/>
      <c r="KQ49" s="133"/>
      <c r="KR49" s="133"/>
      <c r="KS49" s="133"/>
      <c r="KT49" s="133"/>
      <c r="KU49" s="133"/>
      <c r="KV49" s="133"/>
      <c r="KW49" s="133"/>
      <c r="KX49" s="133"/>
      <c r="KY49" s="133"/>
      <c r="KZ49" s="133"/>
      <c r="LA49" s="133"/>
      <c r="LB49" s="133"/>
      <c r="LC49" s="133"/>
      <c r="LD49" s="133"/>
      <c r="LE49" s="133"/>
      <c r="LF49" s="133"/>
      <c r="LG49" s="133"/>
      <c r="LH49" s="133"/>
      <c r="LI49" s="133"/>
      <c r="LJ49" s="133"/>
      <c r="LK49" s="133"/>
      <c r="LL49" s="133"/>
      <c r="LM49" s="133"/>
      <c r="LN49" s="133"/>
      <c r="LO49" s="133"/>
      <c r="LP49" s="133"/>
      <c r="LQ49" s="133"/>
      <c r="LR49" s="133"/>
      <c r="LS49" s="133"/>
      <c r="LT49" s="133"/>
      <c r="LU49" s="133"/>
      <c r="LV49" s="133"/>
      <c r="LW49" s="133"/>
      <c r="LX49" s="133"/>
      <c r="LY49" s="133"/>
      <c r="LZ49" s="133"/>
      <c r="MA49" s="133"/>
      <c r="MB49" s="133"/>
      <c r="MC49" s="133"/>
      <c r="MD49" s="133"/>
      <c r="ME49" s="133"/>
      <c r="MF49" s="133"/>
      <c r="MG49" s="133"/>
      <c r="MH49" s="133"/>
      <c r="MI49" s="133"/>
      <c r="MJ49" s="133"/>
      <c r="MK49" s="133"/>
      <c r="ML49" s="133"/>
      <c r="MM49" s="133"/>
      <c r="MN49" s="133"/>
      <c r="MO49" s="133"/>
      <c r="MP49" s="133"/>
      <c r="MQ49" s="133"/>
      <c r="MR49" s="133"/>
      <c r="MS49" s="133"/>
      <c r="MT49" s="133"/>
      <c r="MU49" s="133"/>
      <c r="MV49" s="133"/>
      <c r="MW49" s="133"/>
      <c r="MX49" s="133"/>
      <c r="MY49" s="133"/>
      <c r="MZ49" s="133"/>
      <c r="NA49" s="133"/>
      <c r="NB49" s="133"/>
      <c r="NC49" s="133"/>
      <c r="ND49" s="133"/>
      <c r="NE49" s="133"/>
      <c r="NF49" s="133"/>
      <c r="NG49" s="133"/>
      <c r="NH49" s="133"/>
      <c r="NI49" s="133"/>
      <c r="NJ49" s="133"/>
      <c r="NK49" s="133"/>
      <c r="NL49" s="133"/>
      <c r="NM49" s="133"/>
      <c r="NN49" s="133"/>
      <c r="NO49" s="133"/>
      <c r="NP49" s="133"/>
      <c r="NQ49" s="133"/>
      <c r="NR49" s="133"/>
      <c r="NS49" s="133"/>
      <c r="NT49" s="133"/>
      <c r="NU49" s="133"/>
      <c r="NV49" s="133"/>
      <c r="NW49" s="133"/>
      <c r="NX49" s="133"/>
      <c r="NY49" s="133"/>
      <c r="NZ49" s="133"/>
      <c r="OA49" s="133"/>
      <c r="OB49" s="133"/>
      <c r="OC49" s="133"/>
      <c r="OD49" s="133"/>
      <c r="OE49" s="133"/>
      <c r="OF49" s="133"/>
      <c r="OG49" s="133"/>
      <c r="OH49" s="133"/>
      <c r="OI49" s="133"/>
      <c r="OJ49" s="133"/>
      <c r="OK49" s="133"/>
      <c r="OL49" s="133"/>
      <c r="OM49" s="133"/>
      <c r="ON49" s="133"/>
      <c r="OO49" s="133"/>
      <c r="OP49" s="133"/>
      <c r="OQ49" s="133"/>
      <c r="OR49" s="133"/>
      <c r="OS49" s="133"/>
      <c r="OT49" s="133"/>
      <c r="OU49" s="133"/>
      <c r="OV49" s="133"/>
      <c r="OW49" s="133"/>
      <c r="OX49" s="133"/>
      <c r="OY49" s="133"/>
      <c r="OZ49" s="133"/>
      <c r="PA49" s="133"/>
      <c r="PB49" s="133"/>
      <c r="PC49" s="133"/>
      <c r="PD49" s="133"/>
      <c r="PE49" s="133"/>
      <c r="PF49" s="133"/>
      <c r="PG49" s="133"/>
      <c r="PH49" s="133"/>
      <c r="PI49" s="133"/>
      <c r="PJ49" s="133"/>
      <c r="PK49" s="133"/>
      <c r="PL49" s="133"/>
      <c r="PM49" s="133"/>
      <c r="PN49" s="133"/>
      <c r="PO49" s="133"/>
      <c r="PP49" s="133"/>
      <c r="PQ49" s="133"/>
      <c r="PR49" s="133"/>
      <c r="PS49" s="133"/>
      <c r="PT49" s="133"/>
      <c r="PU49" s="133"/>
      <c r="PV49" s="133"/>
      <c r="PW49" s="133"/>
      <c r="PX49" s="133"/>
      <c r="PY49" s="133"/>
      <c r="PZ49" s="133"/>
      <c r="QA49" s="133"/>
      <c r="QB49" s="133"/>
      <c r="QC49" s="133"/>
      <c r="QD49" s="133"/>
      <c r="QE49" s="133"/>
      <c r="QF49" s="133"/>
      <c r="QG49" s="133"/>
      <c r="QH49" s="133"/>
      <c r="QI49" s="133"/>
      <c r="QJ49" s="133"/>
      <c r="QK49" s="133"/>
      <c r="QL49" s="133"/>
      <c r="QM49" s="133"/>
      <c r="QN49" s="133"/>
      <c r="QO49" s="133"/>
      <c r="QP49" s="133"/>
      <c r="QQ49" s="133"/>
      <c r="QR49" s="133"/>
      <c r="QS49" s="133"/>
      <c r="QT49" s="133"/>
      <c r="QU49" s="133"/>
      <c r="QV49" s="133"/>
      <c r="QW49" s="133"/>
      <c r="QX49" s="133"/>
      <c r="QY49" s="133"/>
      <c r="QZ49" s="133"/>
      <c r="RA49" s="133"/>
      <c r="RB49" s="133"/>
      <c r="RC49" s="133"/>
      <c r="RD49" s="133"/>
      <c r="RE49" s="133"/>
      <c r="RF49" s="133"/>
      <c r="RG49" s="133"/>
      <c r="RH49" s="133"/>
      <c r="RI49" s="133"/>
      <c r="RJ49" s="133"/>
      <c r="RK49" s="133"/>
      <c r="RL49" s="133"/>
      <c r="RM49" s="133"/>
      <c r="RN49" s="133"/>
      <c r="RO49" s="133"/>
      <c r="RP49" s="133"/>
      <c r="RQ49" s="133"/>
      <c r="RR49" s="133"/>
      <c r="RS49" s="133"/>
      <c r="RT49" s="133"/>
      <c r="RU49" s="133"/>
      <c r="RV49" s="133"/>
      <c r="RW49" s="133"/>
      <c r="RX49" s="133"/>
      <c r="RY49" s="133"/>
      <c r="RZ49" s="133"/>
      <c r="SA49" s="133"/>
      <c r="SB49" s="133"/>
      <c r="SC49" s="133"/>
      <c r="SD49" s="133"/>
      <c r="SE49" s="133"/>
      <c r="SF49" s="133"/>
      <c r="SG49" s="133"/>
      <c r="SH49" s="133"/>
      <c r="SI49" s="133"/>
      <c r="SJ49" s="133"/>
      <c r="SK49" s="133"/>
      <c r="SL49" s="133"/>
      <c r="SM49" s="133"/>
      <c r="SN49" s="133"/>
      <c r="SO49" s="133"/>
      <c r="SP49" s="133"/>
      <c r="SQ49" s="133"/>
      <c r="SR49" s="133"/>
      <c r="SS49" s="133"/>
      <c r="ST49" s="133"/>
      <c r="SU49" s="133"/>
      <c r="SV49" s="133"/>
      <c r="SW49" s="133"/>
      <c r="SX49" s="133"/>
      <c r="SY49" s="133"/>
      <c r="SZ49" s="133"/>
      <c r="TA49" s="133"/>
      <c r="TB49" s="133"/>
      <c r="TC49" s="133"/>
      <c r="TD49" s="133"/>
      <c r="TE49" s="133"/>
      <c r="TF49" s="133"/>
      <c r="TG49" s="133"/>
      <c r="TH49" s="133"/>
      <c r="TI49" s="133"/>
      <c r="TJ49" s="133"/>
      <c r="TK49" s="133"/>
      <c r="TL49" s="133"/>
      <c r="TM49" s="133"/>
      <c r="TN49" s="133"/>
      <c r="TO49" s="133"/>
      <c r="TP49" s="133"/>
      <c r="TQ49" s="133"/>
      <c r="TR49" s="133"/>
      <c r="TS49" s="133"/>
      <c r="TT49" s="133"/>
      <c r="TU49" s="133"/>
      <c r="TV49" s="133"/>
      <c r="TW49" s="133"/>
      <c r="TX49" s="133"/>
      <c r="TY49" s="133"/>
      <c r="TZ49" s="133"/>
      <c r="UA49" s="133"/>
      <c r="UB49" s="133"/>
      <c r="UC49" s="133"/>
      <c r="UD49" s="133"/>
      <c r="UE49" s="133"/>
      <c r="UF49" s="133"/>
      <c r="UG49" s="133"/>
      <c r="UH49" s="133"/>
      <c r="UI49" s="133"/>
      <c r="UJ49" s="133"/>
      <c r="UK49" s="133"/>
      <c r="UL49" s="133"/>
      <c r="UM49" s="133"/>
      <c r="UN49" s="133"/>
      <c r="UO49" s="133"/>
      <c r="UP49" s="133"/>
      <c r="UQ49" s="133"/>
      <c r="UR49" s="133"/>
      <c r="US49" s="133"/>
      <c r="UT49" s="133"/>
      <c r="UU49" s="133"/>
      <c r="UV49" s="133"/>
      <c r="UW49" s="133"/>
      <c r="UX49" s="133"/>
      <c r="UY49" s="133"/>
      <c r="UZ49" s="133"/>
      <c r="VA49" s="133"/>
      <c r="VB49" s="133"/>
      <c r="VC49" s="133"/>
      <c r="VD49" s="133"/>
      <c r="VE49" s="133"/>
      <c r="VF49" s="133"/>
      <c r="VG49" s="133"/>
      <c r="VH49" s="133"/>
      <c r="VI49" s="133"/>
      <c r="VJ49" s="133"/>
      <c r="VK49" s="133"/>
      <c r="VL49" s="133"/>
      <c r="VM49" s="133"/>
      <c r="VN49" s="133"/>
      <c r="VO49" s="133"/>
      <c r="VP49" s="133"/>
      <c r="VQ49" s="133"/>
      <c r="VR49" s="133"/>
      <c r="VS49" s="133"/>
      <c r="VT49" s="133"/>
      <c r="VU49" s="133"/>
      <c r="VV49" s="133"/>
      <c r="VW49" s="133"/>
      <c r="VX49" s="133"/>
      <c r="VY49" s="133"/>
      <c r="VZ49" s="133"/>
      <c r="WA49" s="133"/>
      <c r="WB49" s="133"/>
      <c r="WC49" s="133"/>
      <c r="WD49" s="133"/>
      <c r="WE49" s="133"/>
      <c r="WF49" s="133"/>
      <c r="WG49" s="133"/>
      <c r="WH49" s="133"/>
      <c r="WI49" s="133"/>
      <c r="WJ49" s="133"/>
      <c r="WK49" s="133"/>
      <c r="WL49" s="133"/>
      <c r="WM49" s="133"/>
      <c r="WN49" s="133"/>
      <c r="WO49" s="133"/>
      <c r="WP49" s="133"/>
      <c r="WQ49" s="133"/>
      <c r="WR49" s="133"/>
      <c r="WS49" s="133"/>
      <c r="WT49" s="133"/>
      <c r="WU49" s="133"/>
      <c r="WV49" s="133"/>
      <c r="WW49" s="133"/>
      <c r="WX49" s="133"/>
      <c r="WY49" s="133"/>
      <c r="WZ49" s="133"/>
      <c r="XA49" s="133"/>
      <c r="XB49" s="133"/>
      <c r="XC49" s="133"/>
      <c r="XD49" s="133"/>
      <c r="XE49" s="133"/>
      <c r="XF49" s="133"/>
      <c r="XG49" s="133"/>
      <c r="XH49" s="133"/>
      <c r="XI49" s="133"/>
      <c r="XJ49" s="133"/>
      <c r="XK49" s="133"/>
      <c r="XL49" s="133"/>
      <c r="XM49" s="133"/>
      <c r="XN49" s="133"/>
      <c r="XO49" s="133"/>
      <c r="XP49" s="133"/>
      <c r="XQ49" s="133"/>
      <c r="XR49" s="133"/>
      <c r="XS49" s="133"/>
      <c r="XT49" s="133"/>
      <c r="XU49" s="133"/>
      <c r="XV49" s="133"/>
      <c r="XW49" s="133"/>
      <c r="XX49" s="133"/>
      <c r="XY49" s="133"/>
      <c r="XZ49" s="133"/>
      <c r="YA49" s="133"/>
      <c r="YB49" s="133"/>
      <c r="YC49" s="133"/>
      <c r="YD49" s="133"/>
      <c r="YE49" s="133"/>
      <c r="YF49" s="133"/>
      <c r="YG49" s="133"/>
      <c r="YH49" s="133"/>
      <c r="YI49" s="133"/>
      <c r="YJ49" s="133"/>
      <c r="YK49" s="133"/>
      <c r="YL49" s="133"/>
      <c r="YM49" s="133"/>
      <c r="YN49" s="133"/>
      <c r="YO49" s="133"/>
      <c r="YP49" s="133"/>
      <c r="YQ49" s="133"/>
      <c r="YR49" s="133"/>
      <c r="YS49" s="133"/>
      <c r="YT49" s="133"/>
      <c r="YU49" s="133"/>
      <c r="YV49" s="133"/>
      <c r="YW49" s="133"/>
      <c r="YX49" s="133"/>
      <c r="YY49" s="133"/>
      <c r="YZ49" s="133"/>
      <c r="ZA49" s="133"/>
      <c r="ZB49" s="133"/>
      <c r="ZC49" s="133"/>
      <c r="ZD49" s="133"/>
      <c r="ZE49" s="133"/>
      <c r="ZF49" s="133"/>
      <c r="ZG49" s="133"/>
      <c r="ZH49" s="133"/>
      <c r="ZI49" s="133"/>
      <c r="ZJ49" s="133"/>
      <c r="ZK49" s="133"/>
      <c r="ZL49" s="133"/>
      <c r="ZM49" s="133"/>
      <c r="ZN49" s="133"/>
      <c r="ZO49" s="133"/>
      <c r="ZP49" s="133"/>
      <c r="ZQ49" s="133"/>
      <c r="ZR49" s="133"/>
      <c r="ZS49" s="133"/>
      <c r="ZT49" s="133"/>
      <c r="ZU49" s="133"/>
      <c r="ZV49" s="133"/>
      <c r="ZW49" s="133"/>
      <c r="ZX49" s="133"/>
      <c r="ZY49" s="133"/>
      <c r="ZZ49" s="133"/>
      <c r="AAA49" s="133"/>
      <c r="AAB49" s="133"/>
      <c r="AAC49" s="133"/>
      <c r="AAD49" s="133"/>
      <c r="AAE49" s="133"/>
      <c r="AAF49" s="133"/>
      <c r="AAG49" s="133"/>
      <c r="AAH49" s="133"/>
      <c r="AAI49" s="133"/>
      <c r="AAJ49" s="133"/>
      <c r="AAK49" s="133"/>
      <c r="AAL49" s="133"/>
      <c r="AAM49" s="133"/>
      <c r="AAN49" s="133"/>
      <c r="AAO49" s="133"/>
      <c r="AAP49" s="133"/>
      <c r="AAQ49" s="133"/>
      <c r="AAR49" s="133"/>
      <c r="AAS49" s="133"/>
      <c r="AAT49" s="133"/>
      <c r="AAU49" s="133"/>
      <c r="AAV49" s="133"/>
      <c r="AAW49" s="133"/>
      <c r="AAX49" s="133"/>
      <c r="AAY49" s="133"/>
      <c r="AAZ49" s="133"/>
      <c r="ABA49" s="133"/>
      <c r="ABB49" s="133"/>
      <c r="ABC49" s="133"/>
      <c r="ABD49" s="133"/>
      <c r="ABE49" s="133"/>
      <c r="ABF49" s="133"/>
      <c r="ABG49" s="133"/>
      <c r="ABH49" s="133"/>
      <c r="ABI49" s="133"/>
      <c r="ABJ49" s="133"/>
      <c r="ABK49" s="133"/>
      <c r="ABL49" s="133"/>
      <c r="ABM49" s="133"/>
      <c r="ABN49" s="133"/>
      <c r="ABO49" s="133"/>
      <c r="ABP49" s="133"/>
      <c r="ABQ49" s="133"/>
      <c r="ABR49" s="133"/>
      <c r="ABS49" s="133"/>
      <c r="ABT49" s="133"/>
      <c r="ABU49" s="133"/>
      <c r="ABV49" s="133"/>
      <c r="ABW49" s="133"/>
      <c r="ABX49" s="133"/>
      <c r="ABY49" s="133"/>
      <c r="ABZ49" s="133"/>
      <c r="ACA49" s="133"/>
      <c r="ACB49" s="133"/>
      <c r="ACC49" s="133"/>
      <c r="ACD49" s="133"/>
      <c r="ACE49" s="133"/>
      <c r="ACF49" s="133"/>
      <c r="ACG49" s="133"/>
      <c r="ACH49" s="133"/>
      <c r="ACI49" s="133"/>
      <c r="ACJ49" s="133"/>
      <c r="ACK49" s="133"/>
      <c r="ACL49" s="133"/>
      <c r="ACM49" s="133"/>
      <c r="ACN49" s="133"/>
      <c r="ACO49" s="133"/>
      <c r="ACP49" s="133"/>
      <c r="ACQ49" s="133"/>
      <c r="ACR49" s="133"/>
      <c r="ACS49" s="133"/>
      <c r="ACT49" s="133"/>
      <c r="ACU49" s="133"/>
      <c r="ACV49" s="133"/>
      <c r="ACW49" s="133"/>
      <c r="ACX49" s="133"/>
      <c r="ACY49" s="133"/>
      <c r="ACZ49" s="133"/>
      <c r="ADA49" s="133"/>
      <c r="ADB49" s="133"/>
      <c r="ADC49" s="133"/>
      <c r="ADD49" s="133"/>
      <c r="ADE49" s="133"/>
      <c r="ADF49" s="133"/>
      <c r="ADG49" s="133"/>
      <c r="ADH49" s="133"/>
      <c r="ADI49" s="133"/>
      <c r="ADJ49" s="133"/>
      <c r="ADK49" s="133"/>
      <c r="ADL49" s="133"/>
      <c r="ADM49" s="133"/>
      <c r="ADN49" s="133"/>
      <c r="ADO49" s="133"/>
      <c r="ADP49" s="133"/>
      <c r="ADQ49" s="133"/>
      <c r="ADR49" s="133"/>
      <c r="ADS49" s="133"/>
      <c r="ADT49" s="133"/>
      <c r="ADU49" s="133"/>
      <c r="ADV49" s="133"/>
      <c r="ADW49" s="133"/>
      <c r="ADX49" s="133"/>
      <c r="ADY49" s="133"/>
      <c r="ADZ49" s="133"/>
      <c r="AEA49" s="133"/>
      <c r="AEB49" s="133"/>
      <c r="AEC49" s="133"/>
      <c r="AED49" s="133"/>
      <c r="AEE49" s="133"/>
      <c r="AEF49" s="133"/>
      <c r="AEG49" s="133"/>
      <c r="AEH49" s="133"/>
      <c r="AEI49" s="133"/>
      <c r="AEJ49" s="133"/>
      <c r="AEK49" s="133"/>
      <c r="AEL49" s="133"/>
      <c r="AEM49" s="133"/>
      <c r="AEN49" s="133"/>
      <c r="AEO49" s="133"/>
      <c r="AEP49" s="133"/>
      <c r="AEQ49" s="133"/>
      <c r="AER49" s="133"/>
      <c r="AES49" s="133"/>
      <c r="AET49" s="133"/>
      <c r="AEU49" s="133"/>
      <c r="AEV49" s="133"/>
      <c r="AEW49" s="133"/>
      <c r="AEX49" s="133"/>
      <c r="AEY49" s="133"/>
      <c r="AEZ49" s="133"/>
      <c r="AFA49" s="133"/>
      <c r="AFB49" s="133"/>
      <c r="AFC49" s="133"/>
      <c r="AFD49" s="133"/>
      <c r="AFE49" s="133"/>
      <c r="AFF49" s="133"/>
      <c r="AFG49" s="133"/>
      <c r="AFH49" s="133"/>
      <c r="AFI49" s="133"/>
      <c r="AFJ49" s="133"/>
      <c r="AFK49" s="133"/>
      <c r="AFL49" s="133"/>
      <c r="AFM49" s="133"/>
      <c r="AFN49" s="133"/>
      <c r="AFO49" s="133"/>
      <c r="AFP49" s="133"/>
      <c r="AFQ49" s="133"/>
      <c r="AFR49" s="133"/>
      <c r="AFS49" s="133"/>
      <c r="AFT49" s="133"/>
      <c r="AFU49" s="133"/>
      <c r="AFV49" s="133"/>
      <c r="AFW49" s="133"/>
      <c r="AFX49" s="133"/>
      <c r="AFY49" s="133"/>
      <c r="AFZ49" s="133"/>
      <c r="AGA49" s="133"/>
      <c r="AGB49" s="133"/>
      <c r="AGC49" s="133"/>
      <c r="AGD49" s="133"/>
      <c r="AGE49" s="133"/>
      <c r="AGF49" s="133"/>
      <c r="AGG49" s="133"/>
      <c r="AGH49" s="133"/>
      <c r="AGI49" s="133"/>
      <c r="AGJ49" s="133"/>
      <c r="AGK49" s="133"/>
      <c r="AGL49" s="133"/>
      <c r="AGM49" s="133"/>
      <c r="AGN49" s="133"/>
      <c r="AGO49" s="133"/>
      <c r="AGP49" s="133"/>
      <c r="AGQ49" s="133"/>
      <c r="AGR49" s="133"/>
      <c r="AGS49" s="133"/>
      <c r="AGT49" s="133"/>
      <c r="AGU49" s="133"/>
      <c r="AGV49" s="133"/>
      <c r="AGW49" s="133"/>
      <c r="AGX49" s="133"/>
      <c r="AGY49" s="133"/>
      <c r="AGZ49" s="133"/>
      <c r="AHA49" s="133"/>
      <c r="AHB49" s="133"/>
      <c r="AHC49" s="133"/>
      <c r="AHD49" s="133"/>
      <c r="AHE49" s="133"/>
      <c r="AHF49" s="133"/>
      <c r="AHG49" s="133"/>
      <c r="AHH49" s="133"/>
      <c r="AHI49" s="133"/>
      <c r="AHJ49" s="133"/>
      <c r="AHK49" s="133"/>
      <c r="AHL49" s="133"/>
      <c r="AHM49" s="133"/>
      <c r="AHN49" s="133"/>
      <c r="AHO49" s="133"/>
      <c r="AHP49" s="133"/>
      <c r="AHQ49" s="133"/>
      <c r="AHR49" s="133"/>
      <c r="AHS49" s="133"/>
      <c r="AHT49" s="133"/>
      <c r="AHU49" s="133"/>
      <c r="AHV49" s="133"/>
      <c r="AHW49" s="133"/>
      <c r="AHX49" s="133"/>
      <c r="AHY49" s="133"/>
      <c r="AHZ49" s="133"/>
      <c r="AIA49" s="133"/>
      <c r="AIB49" s="133"/>
      <c r="AIC49" s="133"/>
      <c r="AID49" s="133"/>
      <c r="AIE49" s="133"/>
      <c r="AIF49" s="133"/>
      <c r="AIG49" s="133"/>
      <c r="AIH49" s="133"/>
      <c r="AII49" s="133"/>
      <c r="AIJ49" s="133"/>
      <c r="AIK49" s="133"/>
      <c r="AIL49" s="133"/>
      <c r="AIM49" s="133"/>
      <c r="AIN49" s="133"/>
      <c r="AIO49" s="133"/>
      <c r="AIP49" s="133"/>
      <c r="AIQ49" s="133"/>
      <c r="AIR49" s="133"/>
      <c r="AIS49" s="133"/>
      <c r="AIT49" s="133"/>
      <c r="AIU49" s="133"/>
      <c r="AIV49" s="133"/>
      <c r="AIW49" s="133"/>
      <c r="AIX49" s="133"/>
      <c r="AIY49" s="133"/>
      <c r="AIZ49" s="133"/>
      <c r="AJA49" s="133"/>
      <c r="AJB49" s="133"/>
      <c r="AJC49" s="133"/>
      <c r="AJD49" s="133"/>
      <c r="AJE49" s="133"/>
      <c r="AJF49" s="133"/>
      <c r="AJG49" s="133"/>
      <c r="AJH49" s="133"/>
      <c r="AJI49" s="133"/>
      <c r="AJJ49" s="133"/>
      <c r="AJK49" s="133"/>
      <c r="AJL49" s="133"/>
      <c r="AJM49" s="133"/>
      <c r="AJN49" s="133"/>
      <c r="AJO49" s="133"/>
      <c r="AJP49" s="133"/>
      <c r="AJQ49" s="133"/>
      <c r="AJR49" s="133"/>
      <c r="AJS49" s="133"/>
      <c r="AJT49" s="133"/>
      <c r="AJU49" s="133"/>
      <c r="AJV49" s="133"/>
      <c r="AJW49" s="133"/>
      <c r="AJX49" s="133"/>
      <c r="AJY49" s="133"/>
      <c r="AJZ49" s="133"/>
      <c r="AKA49" s="133"/>
      <c r="AKB49" s="133"/>
      <c r="AKC49" s="133"/>
      <c r="AKD49" s="133"/>
      <c r="AKE49" s="133"/>
      <c r="AKF49" s="133"/>
      <c r="AKG49" s="133"/>
      <c r="AKH49" s="133"/>
      <c r="AKI49" s="133"/>
      <c r="AKJ49" s="133"/>
      <c r="AKK49" s="133"/>
      <c r="AKL49" s="133"/>
      <c r="AKM49" s="133"/>
      <c r="AKN49" s="133"/>
      <c r="AKO49" s="133"/>
      <c r="AKP49" s="133"/>
      <c r="AKQ49" s="133"/>
      <c r="AKR49" s="133"/>
      <c r="AKS49" s="133"/>
      <c r="AKT49" s="133"/>
      <c r="AKU49" s="133"/>
      <c r="AKV49" s="133"/>
      <c r="AKW49" s="133"/>
      <c r="AKX49" s="133"/>
      <c r="AKY49" s="133"/>
      <c r="AKZ49" s="133"/>
      <c r="ALA49" s="133"/>
      <c r="ALB49" s="133"/>
      <c r="ALC49" s="133"/>
      <c r="ALD49" s="133"/>
      <c r="ALE49" s="133"/>
      <c r="ALF49" s="133"/>
      <c r="ALG49" s="133"/>
      <c r="ALH49" s="133"/>
      <c r="ALI49" s="133"/>
      <c r="ALJ49" s="133"/>
      <c r="ALK49" s="133"/>
      <c r="ALL49" s="133"/>
      <c r="ALM49" s="133"/>
      <c r="ALN49" s="133"/>
      <c r="ALO49" s="133"/>
      <c r="ALP49" s="133"/>
      <c r="ALQ49" s="133"/>
      <c r="ALR49" s="133"/>
      <c r="ALS49" s="133"/>
      <c r="ALT49" s="133"/>
      <c r="ALU49" s="133"/>
      <c r="ALV49" s="133"/>
      <c r="ALW49" s="133"/>
      <c r="ALX49" s="133"/>
      <c r="ALY49" s="133"/>
      <c r="ALZ49" s="133"/>
      <c r="AMA49" s="133"/>
      <c r="AMB49" s="133"/>
      <c r="AMC49" s="133"/>
      <c r="AMD49" s="133"/>
      <c r="AME49" s="133"/>
      <c r="AMF49" s="133"/>
      <c r="AMG49" s="133"/>
    </row>
    <row r="50" spans="1:1021">
      <c r="A50" s="153"/>
      <c r="B50" s="113">
        <v>3</v>
      </c>
      <c r="C50" s="114" t="s">
        <v>129</v>
      </c>
      <c r="D50" s="115" t="s">
        <v>29</v>
      </c>
      <c r="E50" s="115" t="s">
        <v>75</v>
      </c>
      <c r="F50" s="150">
        <v>2</v>
      </c>
      <c r="G50" s="150">
        <v>0</v>
      </c>
      <c r="H50" s="150">
        <v>0</v>
      </c>
      <c r="I50" s="150">
        <v>36</v>
      </c>
      <c r="J50" s="150">
        <v>24</v>
      </c>
      <c r="K50" s="79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  <c r="IW50" s="133"/>
      <c r="IX50" s="133"/>
      <c r="IY50" s="133"/>
      <c r="IZ50" s="133"/>
      <c r="JA50" s="133"/>
      <c r="JB50" s="133"/>
      <c r="JC50" s="133"/>
      <c r="JD50" s="133"/>
      <c r="JE50" s="133"/>
      <c r="JF50" s="133"/>
      <c r="JG50" s="133"/>
      <c r="JH50" s="133"/>
      <c r="JI50" s="133"/>
      <c r="JJ50" s="133"/>
      <c r="JK50" s="133"/>
      <c r="JL50" s="133"/>
      <c r="JM50" s="133"/>
      <c r="JN50" s="133"/>
      <c r="JO50" s="133"/>
      <c r="JP50" s="133"/>
      <c r="JQ50" s="133"/>
      <c r="JR50" s="133"/>
      <c r="JS50" s="133"/>
      <c r="JT50" s="133"/>
      <c r="JU50" s="133"/>
      <c r="JV50" s="133"/>
      <c r="JW50" s="133"/>
      <c r="JX50" s="133"/>
      <c r="JY50" s="133"/>
      <c r="JZ50" s="133"/>
      <c r="KA50" s="133"/>
      <c r="KB50" s="133"/>
      <c r="KC50" s="133"/>
      <c r="KD50" s="133"/>
      <c r="KE50" s="133"/>
      <c r="KF50" s="133"/>
      <c r="KG50" s="133"/>
      <c r="KH50" s="133"/>
      <c r="KI50" s="133"/>
      <c r="KJ50" s="133"/>
      <c r="KK50" s="133"/>
      <c r="KL50" s="133"/>
      <c r="KM50" s="133"/>
      <c r="KN50" s="133"/>
      <c r="KO50" s="133"/>
      <c r="KP50" s="133"/>
      <c r="KQ50" s="133"/>
      <c r="KR50" s="133"/>
      <c r="KS50" s="133"/>
      <c r="KT50" s="133"/>
      <c r="KU50" s="133"/>
      <c r="KV50" s="133"/>
      <c r="KW50" s="133"/>
      <c r="KX50" s="133"/>
      <c r="KY50" s="133"/>
      <c r="KZ50" s="133"/>
      <c r="LA50" s="133"/>
      <c r="LB50" s="133"/>
      <c r="LC50" s="133"/>
      <c r="LD50" s="133"/>
      <c r="LE50" s="133"/>
      <c r="LF50" s="133"/>
      <c r="LG50" s="133"/>
      <c r="LH50" s="133"/>
      <c r="LI50" s="133"/>
      <c r="LJ50" s="133"/>
      <c r="LK50" s="133"/>
      <c r="LL50" s="133"/>
      <c r="LM50" s="133"/>
      <c r="LN50" s="133"/>
      <c r="LO50" s="133"/>
      <c r="LP50" s="133"/>
      <c r="LQ50" s="133"/>
      <c r="LR50" s="133"/>
      <c r="LS50" s="133"/>
      <c r="LT50" s="133"/>
      <c r="LU50" s="133"/>
      <c r="LV50" s="133"/>
      <c r="LW50" s="133"/>
      <c r="LX50" s="133"/>
      <c r="LY50" s="133"/>
      <c r="LZ50" s="133"/>
      <c r="MA50" s="133"/>
      <c r="MB50" s="133"/>
      <c r="MC50" s="133"/>
      <c r="MD50" s="133"/>
      <c r="ME50" s="133"/>
      <c r="MF50" s="133"/>
      <c r="MG50" s="133"/>
      <c r="MH50" s="133"/>
      <c r="MI50" s="133"/>
      <c r="MJ50" s="133"/>
      <c r="MK50" s="133"/>
      <c r="ML50" s="133"/>
      <c r="MM50" s="133"/>
      <c r="MN50" s="133"/>
      <c r="MO50" s="133"/>
      <c r="MP50" s="133"/>
      <c r="MQ50" s="133"/>
      <c r="MR50" s="133"/>
      <c r="MS50" s="133"/>
      <c r="MT50" s="133"/>
      <c r="MU50" s="133"/>
      <c r="MV50" s="133"/>
      <c r="MW50" s="133"/>
      <c r="MX50" s="133"/>
      <c r="MY50" s="133"/>
      <c r="MZ50" s="133"/>
      <c r="NA50" s="133"/>
      <c r="NB50" s="133"/>
      <c r="NC50" s="133"/>
      <c r="ND50" s="133"/>
      <c r="NE50" s="133"/>
      <c r="NF50" s="133"/>
      <c r="NG50" s="133"/>
      <c r="NH50" s="133"/>
      <c r="NI50" s="133"/>
      <c r="NJ50" s="133"/>
      <c r="NK50" s="133"/>
      <c r="NL50" s="133"/>
      <c r="NM50" s="133"/>
      <c r="NN50" s="133"/>
      <c r="NO50" s="133"/>
      <c r="NP50" s="133"/>
      <c r="NQ50" s="133"/>
      <c r="NR50" s="133"/>
      <c r="NS50" s="133"/>
      <c r="NT50" s="133"/>
      <c r="NU50" s="133"/>
      <c r="NV50" s="133"/>
      <c r="NW50" s="133"/>
      <c r="NX50" s="133"/>
      <c r="NY50" s="133"/>
      <c r="NZ50" s="133"/>
      <c r="OA50" s="133"/>
      <c r="OB50" s="133"/>
      <c r="OC50" s="133"/>
      <c r="OD50" s="133"/>
      <c r="OE50" s="133"/>
      <c r="OF50" s="133"/>
      <c r="OG50" s="133"/>
      <c r="OH50" s="133"/>
      <c r="OI50" s="133"/>
      <c r="OJ50" s="133"/>
      <c r="OK50" s="133"/>
      <c r="OL50" s="133"/>
      <c r="OM50" s="133"/>
      <c r="ON50" s="133"/>
      <c r="OO50" s="133"/>
      <c r="OP50" s="133"/>
      <c r="OQ50" s="133"/>
      <c r="OR50" s="133"/>
      <c r="OS50" s="133"/>
      <c r="OT50" s="133"/>
      <c r="OU50" s="133"/>
      <c r="OV50" s="133"/>
      <c r="OW50" s="133"/>
      <c r="OX50" s="133"/>
      <c r="OY50" s="133"/>
      <c r="OZ50" s="133"/>
      <c r="PA50" s="133"/>
      <c r="PB50" s="133"/>
      <c r="PC50" s="133"/>
      <c r="PD50" s="133"/>
      <c r="PE50" s="133"/>
      <c r="PF50" s="133"/>
      <c r="PG50" s="133"/>
      <c r="PH50" s="133"/>
      <c r="PI50" s="133"/>
      <c r="PJ50" s="133"/>
      <c r="PK50" s="133"/>
      <c r="PL50" s="133"/>
      <c r="PM50" s="133"/>
      <c r="PN50" s="133"/>
      <c r="PO50" s="133"/>
      <c r="PP50" s="133"/>
      <c r="PQ50" s="133"/>
      <c r="PR50" s="133"/>
      <c r="PS50" s="133"/>
      <c r="PT50" s="133"/>
      <c r="PU50" s="133"/>
      <c r="PV50" s="133"/>
      <c r="PW50" s="133"/>
      <c r="PX50" s="133"/>
      <c r="PY50" s="133"/>
      <c r="PZ50" s="133"/>
      <c r="QA50" s="133"/>
      <c r="QB50" s="133"/>
      <c r="QC50" s="133"/>
      <c r="QD50" s="133"/>
      <c r="QE50" s="133"/>
      <c r="QF50" s="133"/>
      <c r="QG50" s="133"/>
      <c r="QH50" s="133"/>
      <c r="QI50" s="133"/>
      <c r="QJ50" s="133"/>
      <c r="QK50" s="133"/>
      <c r="QL50" s="133"/>
      <c r="QM50" s="133"/>
      <c r="QN50" s="133"/>
      <c r="QO50" s="133"/>
      <c r="QP50" s="133"/>
      <c r="QQ50" s="133"/>
      <c r="QR50" s="133"/>
      <c r="QS50" s="133"/>
      <c r="QT50" s="133"/>
      <c r="QU50" s="133"/>
      <c r="QV50" s="133"/>
      <c r="QW50" s="133"/>
      <c r="QX50" s="133"/>
      <c r="QY50" s="133"/>
      <c r="QZ50" s="133"/>
      <c r="RA50" s="133"/>
      <c r="RB50" s="133"/>
      <c r="RC50" s="133"/>
      <c r="RD50" s="133"/>
      <c r="RE50" s="133"/>
      <c r="RF50" s="133"/>
      <c r="RG50" s="133"/>
      <c r="RH50" s="133"/>
      <c r="RI50" s="133"/>
      <c r="RJ50" s="133"/>
      <c r="RK50" s="133"/>
      <c r="RL50" s="133"/>
      <c r="RM50" s="133"/>
      <c r="RN50" s="133"/>
      <c r="RO50" s="133"/>
      <c r="RP50" s="133"/>
      <c r="RQ50" s="133"/>
      <c r="RR50" s="133"/>
      <c r="RS50" s="133"/>
      <c r="RT50" s="133"/>
      <c r="RU50" s="133"/>
      <c r="RV50" s="133"/>
      <c r="RW50" s="133"/>
      <c r="RX50" s="133"/>
      <c r="RY50" s="133"/>
      <c r="RZ50" s="133"/>
      <c r="SA50" s="133"/>
      <c r="SB50" s="133"/>
      <c r="SC50" s="133"/>
      <c r="SD50" s="133"/>
      <c r="SE50" s="133"/>
      <c r="SF50" s="133"/>
      <c r="SG50" s="133"/>
      <c r="SH50" s="133"/>
      <c r="SI50" s="133"/>
      <c r="SJ50" s="133"/>
      <c r="SK50" s="133"/>
      <c r="SL50" s="133"/>
      <c r="SM50" s="133"/>
      <c r="SN50" s="133"/>
      <c r="SO50" s="133"/>
      <c r="SP50" s="133"/>
      <c r="SQ50" s="133"/>
      <c r="SR50" s="133"/>
      <c r="SS50" s="133"/>
      <c r="ST50" s="133"/>
      <c r="SU50" s="133"/>
      <c r="SV50" s="133"/>
      <c r="SW50" s="133"/>
      <c r="SX50" s="133"/>
      <c r="SY50" s="133"/>
      <c r="SZ50" s="133"/>
      <c r="TA50" s="133"/>
      <c r="TB50" s="133"/>
      <c r="TC50" s="133"/>
      <c r="TD50" s="133"/>
      <c r="TE50" s="133"/>
      <c r="TF50" s="133"/>
      <c r="TG50" s="133"/>
      <c r="TH50" s="133"/>
      <c r="TI50" s="133"/>
      <c r="TJ50" s="133"/>
      <c r="TK50" s="133"/>
      <c r="TL50" s="133"/>
      <c r="TM50" s="133"/>
      <c r="TN50" s="133"/>
      <c r="TO50" s="133"/>
      <c r="TP50" s="133"/>
      <c r="TQ50" s="133"/>
      <c r="TR50" s="133"/>
      <c r="TS50" s="133"/>
      <c r="TT50" s="133"/>
      <c r="TU50" s="133"/>
      <c r="TV50" s="133"/>
      <c r="TW50" s="133"/>
      <c r="TX50" s="133"/>
      <c r="TY50" s="133"/>
      <c r="TZ50" s="133"/>
      <c r="UA50" s="133"/>
      <c r="UB50" s="133"/>
      <c r="UC50" s="133"/>
      <c r="UD50" s="133"/>
      <c r="UE50" s="133"/>
      <c r="UF50" s="133"/>
      <c r="UG50" s="133"/>
      <c r="UH50" s="133"/>
      <c r="UI50" s="133"/>
      <c r="UJ50" s="133"/>
      <c r="UK50" s="133"/>
      <c r="UL50" s="133"/>
      <c r="UM50" s="133"/>
      <c r="UN50" s="133"/>
      <c r="UO50" s="133"/>
      <c r="UP50" s="133"/>
      <c r="UQ50" s="133"/>
      <c r="UR50" s="133"/>
      <c r="US50" s="133"/>
      <c r="UT50" s="133"/>
      <c r="UU50" s="133"/>
      <c r="UV50" s="133"/>
      <c r="UW50" s="133"/>
      <c r="UX50" s="133"/>
      <c r="UY50" s="133"/>
      <c r="UZ50" s="133"/>
      <c r="VA50" s="133"/>
      <c r="VB50" s="133"/>
      <c r="VC50" s="133"/>
      <c r="VD50" s="133"/>
      <c r="VE50" s="133"/>
      <c r="VF50" s="133"/>
      <c r="VG50" s="133"/>
      <c r="VH50" s="133"/>
      <c r="VI50" s="133"/>
      <c r="VJ50" s="133"/>
      <c r="VK50" s="133"/>
      <c r="VL50" s="133"/>
      <c r="VM50" s="133"/>
      <c r="VN50" s="133"/>
      <c r="VO50" s="133"/>
      <c r="VP50" s="133"/>
      <c r="VQ50" s="133"/>
      <c r="VR50" s="133"/>
      <c r="VS50" s="133"/>
      <c r="VT50" s="133"/>
      <c r="VU50" s="133"/>
      <c r="VV50" s="133"/>
      <c r="VW50" s="133"/>
      <c r="VX50" s="133"/>
      <c r="VY50" s="133"/>
      <c r="VZ50" s="133"/>
      <c r="WA50" s="133"/>
      <c r="WB50" s="133"/>
      <c r="WC50" s="133"/>
      <c r="WD50" s="133"/>
      <c r="WE50" s="133"/>
      <c r="WF50" s="133"/>
      <c r="WG50" s="133"/>
      <c r="WH50" s="133"/>
      <c r="WI50" s="133"/>
      <c r="WJ50" s="133"/>
      <c r="WK50" s="133"/>
      <c r="WL50" s="133"/>
      <c r="WM50" s="133"/>
      <c r="WN50" s="133"/>
      <c r="WO50" s="133"/>
      <c r="WP50" s="133"/>
      <c r="WQ50" s="133"/>
      <c r="WR50" s="133"/>
      <c r="WS50" s="133"/>
      <c r="WT50" s="133"/>
      <c r="WU50" s="133"/>
      <c r="WV50" s="133"/>
      <c r="WW50" s="133"/>
      <c r="WX50" s="133"/>
      <c r="WY50" s="133"/>
      <c r="WZ50" s="133"/>
      <c r="XA50" s="133"/>
      <c r="XB50" s="133"/>
      <c r="XC50" s="133"/>
      <c r="XD50" s="133"/>
      <c r="XE50" s="133"/>
      <c r="XF50" s="133"/>
      <c r="XG50" s="133"/>
      <c r="XH50" s="133"/>
      <c r="XI50" s="133"/>
      <c r="XJ50" s="133"/>
      <c r="XK50" s="133"/>
      <c r="XL50" s="133"/>
      <c r="XM50" s="133"/>
      <c r="XN50" s="133"/>
      <c r="XO50" s="133"/>
      <c r="XP50" s="133"/>
      <c r="XQ50" s="133"/>
      <c r="XR50" s="133"/>
      <c r="XS50" s="133"/>
      <c r="XT50" s="133"/>
      <c r="XU50" s="133"/>
      <c r="XV50" s="133"/>
      <c r="XW50" s="133"/>
      <c r="XX50" s="133"/>
      <c r="XY50" s="133"/>
      <c r="XZ50" s="133"/>
      <c r="YA50" s="133"/>
      <c r="YB50" s="133"/>
      <c r="YC50" s="133"/>
      <c r="YD50" s="133"/>
      <c r="YE50" s="133"/>
      <c r="YF50" s="133"/>
      <c r="YG50" s="133"/>
      <c r="YH50" s="133"/>
      <c r="YI50" s="133"/>
      <c r="YJ50" s="133"/>
      <c r="YK50" s="133"/>
      <c r="YL50" s="133"/>
      <c r="YM50" s="133"/>
      <c r="YN50" s="133"/>
      <c r="YO50" s="133"/>
      <c r="YP50" s="133"/>
      <c r="YQ50" s="133"/>
      <c r="YR50" s="133"/>
      <c r="YS50" s="133"/>
      <c r="YT50" s="133"/>
      <c r="YU50" s="133"/>
      <c r="YV50" s="133"/>
      <c r="YW50" s="133"/>
      <c r="YX50" s="133"/>
      <c r="YY50" s="133"/>
      <c r="YZ50" s="133"/>
      <c r="ZA50" s="133"/>
      <c r="ZB50" s="133"/>
      <c r="ZC50" s="133"/>
      <c r="ZD50" s="133"/>
      <c r="ZE50" s="133"/>
      <c r="ZF50" s="133"/>
      <c r="ZG50" s="133"/>
      <c r="ZH50" s="133"/>
      <c r="ZI50" s="133"/>
      <c r="ZJ50" s="133"/>
      <c r="ZK50" s="133"/>
      <c r="ZL50" s="133"/>
      <c r="ZM50" s="133"/>
      <c r="ZN50" s="133"/>
      <c r="ZO50" s="133"/>
      <c r="ZP50" s="133"/>
      <c r="ZQ50" s="133"/>
      <c r="ZR50" s="133"/>
      <c r="ZS50" s="133"/>
      <c r="ZT50" s="133"/>
      <c r="ZU50" s="133"/>
      <c r="ZV50" s="133"/>
      <c r="ZW50" s="133"/>
      <c r="ZX50" s="133"/>
      <c r="ZY50" s="133"/>
      <c r="ZZ50" s="133"/>
      <c r="AAA50" s="133"/>
      <c r="AAB50" s="133"/>
      <c r="AAC50" s="133"/>
      <c r="AAD50" s="133"/>
      <c r="AAE50" s="133"/>
      <c r="AAF50" s="133"/>
      <c r="AAG50" s="133"/>
      <c r="AAH50" s="133"/>
      <c r="AAI50" s="133"/>
      <c r="AAJ50" s="133"/>
      <c r="AAK50" s="133"/>
      <c r="AAL50" s="133"/>
      <c r="AAM50" s="133"/>
      <c r="AAN50" s="133"/>
      <c r="AAO50" s="133"/>
      <c r="AAP50" s="133"/>
      <c r="AAQ50" s="133"/>
      <c r="AAR50" s="133"/>
      <c r="AAS50" s="133"/>
      <c r="AAT50" s="133"/>
      <c r="AAU50" s="133"/>
      <c r="AAV50" s="133"/>
      <c r="AAW50" s="133"/>
      <c r="AAX50" s="133"/>
      <c r="AAY50" s="133"/>
      <c r="AAZ50" s="133"/>
      <c r="ABA50" s="133"/>
      <c r="ABB50" s="133"/>
      <c r="ABC50" s="133"/>
      <c r="ABD50" s="133"/>
      <c r="ABE50" s="133"/>
      <c r="ABF50" s="133"/>
      <c r="ABG50" s="133"/>
      <c r="ABH50" s="133"/>
      <c r="ABI50" s="133"/>
      <c r="ABJ50" s="133"/>
      <c r="ABK50" s="133"/>
      <c r="ABL50" s="133"/>
      <c r="ABM50" s="133"/>
      <c r="ABN50" s="133"/>
      <c r="ABO50" s="133"/>
      <c r="ABP50" s="133"/>
      <c r="ABQ50" s="133"/>
      <c r="ABR50" s="133"/>
      <c r="ABS50" s="133"/>
      <c r="ABT50" s="133"/>
      <c r="ABU50" s="133"/>
      <c r="ABV50" s="133"/>
      <c r="ABW50" s="133"/>
      <c r="ABX50" s="133"/>
      <c r="ABY50" s="133"/>
      <c r="ABZ50" s="133"/>
      <c r="ACA50" s="133"/>
      <c r="ACB50" s="133"/>
      <c r="ACC50" s="133"/>
      <c r="ACD50" s="133"/>
      <c r="ACE50" s="133"/>
      <c r="ACF50" s="133"/>
      <c r="ACG50" s="133"/>
      <c r="ACH50" s="133"/>
      <c r="ACI50" s="133"/>
      <c r="ACJ50" s="133"/>
      <c r="ACK50" s="133"/>
      <c r="ACL50" s="133"/>
      <c r="ACM50" s="133"/>
      <c r="ACN50" s="133"/>
      <c r="ACO50" s="133"/>
      <c r="ACP50" s="133"/>
      <c r="ACQ50" s="133"/>
      <c r="ACR50" s="133"/>
      <c r="ACS50" s="133"/>
      <c r="ACT50" s="133"/>
      <c r="ACU50" s="133"/>
      <c r="ACV50" s="133"/>
      <c r="ACW50" s="133"/>
      <c r="ACX50" s="133"/>
      <c r="ACY50" s="133"/>
      <c r="ACZ50" s="133"/>
      <c r="ADA50" s="133"/>
      <c r="ADB50" s="133"/>
      <c r="ADC50" s="133"/>
      <c r="ADD50" s="133"/>
      <c r="ADE50" s="133"/>
      <c r="ADF50" s="133"/>
      <c r="ADG50" s="133"/>
      <c r="ADH50" s="133"/>
      <c r="ADI50" s="133"/>
      <c r="ADJ50" s="133"/>
      <c r="ADK50" s="133"/>
      <c r="ADL50" s="133"/>
      <c r="ADM50" s="133"/>
      <c r="ADN50" s="133"/>
      <c r="ADO50" s="133"/>
      <c r="ADP50" s="133"/>
      <c r="ADQ50" s="133"/>
      <c r="ADR50" s="133"/>
      <c r="ADS50" s="133"/>
      <c r="ADT50" s="133"/>
      <c r="ADU50" s="133"/>
      <c r="ADV50" s="133"/>
      <c r="ADW50" s="133"/>
      <c r="ADX50" s="133"/>
      <c r="ADY50" s="133"/>
      <c r="ADZ50" s="133"/>
      <c r="AEA50" s="133"/>
      <c r="AEB50" s="133"/>
      <c r="AEC50" s="133"/>
      <c r="AED50" s="133"/>
      <c r="AEE50" s="133"/>
      <c r="AEF50" s="133"/>
      <c r="AEG50" s="133"/>
      <c r="AEH50" s="133"/>
      <c r="AEI50" s="133"/>
      <c r="AEJ50" s="133"/>
      <c r="AEK50" s="133"/>
      <c r="AEL50" s="133"/>
      <c r="AEM50" s="133"/>
      <c r="AEN50" s="133"/>
      <c r="AEO50" s="133"/>
      <c r="AEP50" s="133"/>
      <c r="AEQ50" s="133"/>
      <c r="AER50" s="133"/>
      <c r="AES50" s="133"/>
      <c r="AET50" s="133"/>
      <c r="AEU50" s="133"/>
      <c r="AEV50" s="133"/>
      <c r="AEW50" s="133"/>
      <c r="AEX50" s="133"/>
      <c r="AEY50" s="133"/>
      <c r="AEZ50" s="133"/>
      <c r="AFA50" s="133"/>
      <c r="AFB50" s="133"/>
      <c r="AFC50" s="133"/>
      <c r="AFD50" s="133"/>
      <c r="AFE50" s="133"/>
      <c r="AFF50" s="133"/>
      <c r="AFG50" s="133"/>
      <c r="AFH50" s="133"/>
      <c r="AFI50" s="133"/>
      <c r="AFJ50" s="133"/>
      <c r="AFK50" s="133"/>
      <c r="AFL50" s="133"/>
      <c r="AFM50" s="133"/>
      <c r="AFN50" s="133"/>
      <c r="AFO50" s="133"/>
      <c r="AFP50" s="133"/>
      <c r="AFQ50" s="133"/>
      <c r="AFR50" s="133"/>
      <c r="AFS50" s="133"/>
      <c r="AFT50" s="133"/>
      <c r="AFU50" s="133"/>
      <c r="AFV50" s="133"/>
      <c r="AFW50" s="133"/>
      <c r="AFX50" s="133"/>
      <c r="AFY50" s="133"/>
      <c r="AFZ50" s="133"/>
      <c r="AGA50" s="133"/>
      <c r="AGB50" s="133"/>
      <c r="AGC50" s="133"/>
      <c r="AGD50" s="133"/>
      <c r="AGE50" s="133"/>
      <c r="AGF50" s="133"/>
      <c r="AGG50" s="133"/>
      <c r="AGH50" s="133"/>
      <c r="AGI50" s="133"/>
      <c r="AGJ50" s="133"/>
      <c r="AGK50" s="133"/>
      <c r="AGL50" s="133"/>
      <c r="AGM50" s="133"/>
      <c r="AGN50" s="133"/>
      <c r="AGO50" s="133"/>
      <c r="AGP50" s="133"/>
      <c r="AGQ50" s="133"/>
      <c r="AGR50" s="133"/>
      <c r="AGS50" s="133"/>
      <c r="AGT50" s="133"/>
      <c r="AGU50" s="133"/>
      <c r="AGV50" s="133"/>
      <c r="AGW50" s="133"/>
      <c r="AGX50" s="133"/>
      <c r="AGY50" s="133"/>
      <c r="AGZ50" s="133"/>
      <c r="AHA50" s="133"/>
      <c r="AHB50" s="133"/>
      <c r="AHC50" s="133"/>
      <c r="AHD50" s="133"/>
      <c r="AHE50" s="133"/>
      <c r="AHF50" s="133"/>
      <c r="AHG50" s="133"/>
      <c r="AHH50" s="133"/>
      <c r="AHI50" s="133"/>
      <c r="AHJ50" s="133"/>
      <c r="AHK50" s="133"/>
      <c r="AHL50" s="133"/>
      <c r="AHM50" s="133"/>
      <c r="AHN50" s="133"/>
      <c r="AHO50" s="133"/>
      <c r="AHP50" s="133"/>
      <c r="AHQ50" s="133"/>
      <c r="AHR50" s="133"/>
      <c r="AHS50" s="133"/>
      <c r="AHT50" s="133"/>
      <c r="AHU50" s="133"/>
      <c r="AHV50" s="133"/>
      <c r="AHW50" s="133"/>
      <c r="AHX50" s="133"/>
      <c r="AHY50" s="133"/>
      <c r="AHZ50" s="133"/>
      <c r="AIA50" s="133"/>
      <c r="AIB50" s="133"/>
      <c r="AIC50" s="133"/>
      <c r="AID50" s="133"/>
      <c r="AIE50" s="133"/>
      <c r="AIF50" s="133"/>
      <c r="AIG50" s="133"/>
      <c r="AIH50" s="133"/>
      <c r="AII50" s="133"/>
      <c r="AIJ50" s="133"/>
      <c r="AIK50" s="133"/>
      <c r="AIL50" s="133"/>
      <c r="AIM50" s="133"/>
      <c r="AIN50" s="133"/>
      <c r="AIO50" s="133"/>
      <c r="AIP50" s="133"/>
      <c r="AIQ50" s="133"/>
      <c r="AIR50" s="133"/>
      <c r="AIS50" s="133"/>
      <c r="AIT50" s="133"/>
      <c r="AIU50" s="133"/>
      <c r="AIV50" s="133"/>
      <c r="AIW50" s="133"/>
      <c r="AIX50" s="133"/>
      <c r="AIY50" s="133"/>
      <c r="AIZ50" s="133"/>
      <c r="AJA50" s="133"/>
      <c r="AJB50" s="133"/>
      <c r="AJC50" s="133"/>
      <c r="AJD50" s="133"/>
      <c r="AJE50" s="133"/>
      <c r="AJF50" s="133"/>
      <c r="AJG50" s="133"/>
      <c r="AJH50" s="133"/>
      <c r="AJI50" s="133"/>
      <c r="AJJ50" s="133"/>
      <c r="AJK50" s="133"/>
      <c r="AJL50" s="133"/>
      <c r="AJM50" s="133"/>
      <c r="AJN50" s="133"/>
      <c r="AJO50" s="133"/>
      <c r="AJP50" s="133"/>
      <c r="AJQ50" s="133"/>
      <c r="AJR50" s="133"/>
      <c r="AJS50" s="133"/>
      <c r="AJT50" s="133"/>
      <c r="AJU50" s="133"/>
      <c r="AJV50" s="133"/>
      <c r="AJW50" s="133"/>
      <c r="AJX50" s="133"/>
      <c r="AJY50" s="133"/>
      <c r="AJZ50" s="133"/>
      <c r="AKA50" s="133"/>
      <c r="AKB50" s="133"/>
      <c r="AKC50" s="133"/>
      <c r="AKD50" s="133"/>
      <c r="AKE50" s="133"/>
      <c r="AKF50" s="133"/>
      <c r="AKG50" s="133"/>
      <c r="AKH50" s="133"/>
      <c r="AKI50" s="133"/>
      <c r="AKJ50" s="133"/>
      <c r="AKK50" s="133"/>
      <c r="AKL50" s="133"/>
      <c r="AKM50" s="133"/>
      <c r="AKN50" s="133"/>
      <c r="AKO50" s="133"/>
      <c r="AKP50" s="133"/>
      <c r="AKQ50" s="133"/>
      <c r="AKR50" s="133"/>
      <c r="AKS50" s="133"/>
      <c r="AKT50" s="133"/>
      <c r="AKU50" s="133"/>
      <c r="AKV50" s="133"/>
      <c r="AKW50" s="133"/>
      <c r="AKX50" s="133"/>
      <c r="AKY50" s="133"/>
      <c r="AKZ50" s="133"/>
      <c r="ALA50" s="133"/>
      <c r="ALB50" s="133"/>
      <c r="ALC50" s="133"/>
      <c r="ALD50" s="133"/>
      <c r="ALE50" s="133"/>
      <c r="ALF50" s="133"/>
      <c r="ALG50" s="133"/>
      <c r="ALH50" s="133"/>
      <c r="ALI50" s="133"/>
      <c r="ALJ50" s="133"/>
      <c r="ALK50" s="133"/>
      <c r="ALL50" s="133"/>
      <c r="ALM50" s="133"/>
      <c r="ALN50" s="133"/>
      <c r="ALO50" s="133"/>
      <c r="ALP50" s="133"/>
      <c r="ALQ50" s="133"/>
      <c r="ALR50" s="133"/>
      <c r="ALS50" s="133"/>
      <c r="ALT50" s="133"/>
      <c r="ALU50" s="133"/>
      <c r="ALV50" s="133"/>
      <c r="ALW50" s="133"/>
      <c r="ALX50" s="133"/>
      <c r="ALY50" s="133"/>
      <c r="ALZ50" s="133"/>
      <c r="AMA50" s="133"/>
      <c r="AMB50" s="133"/>
      <c r="AMC50" s="133"/>
      <c r="AMD50" s="133"/>
      <c r="AME50" s="133"/>
      <c r="AMF50" s="133"/>
      <c r="AMG50" s="133"/>
    </row>
    <row r="51" spans="1:1021">
      <c r="A51" s="153"/>
      <c r="B51" s="113">
        <v>4</v>
      </c>
      <c r="C51" s="114" t="s">
        <v>130</v>
      </c>
      <c r="D51" s="115" t="s">
        <v>86</v>
      </c>
      <c r="E51" s="115" t="s">
        <v>75</v>
      </c>
      <c r="F51" s="150">
        <v>2</v>
      </c>
      <c r="G51" s="150">
        <v>0</v>
      </c>
      <c r="H51" s="150">
        <v>0</v>
      </c>
      <c r="I51" s="150">
        <v>36</v>
      </c>
      <c r="J51" s="150">
        <v>24</v>
      </c>
      <c r="K51" s="79">
        <f>J51*I51*B51</f>
        <v>3456</v>
      </c>
    </row>
    <row r="52" spans="1:1021">
      <c r="A52" s="154"/>
      <c r="B52" s="113">
        <v>2</v>
      </c>
      <c r="C52" s="114" t="s">
        <v>131</v>
      </c>
      <c r="D52" s="115" t="s">
        <v>29</v>
      </c>
      <c r="E52" s="115" t="s">
        <v>75</v>
      </c>
      <c r="F52" s="150">
        <v>1</v>
      </c>
      <c r="G52" s="150">
        <v>0</v>
      </c>
      <c r="H52" s="150">
        <v>0</v>
      </c>
      <c r="I52" s="150">
        <v>36</v>
      </c>
      <c r="J52" s="150">
        <v>12</v>
      </c>
      <c r="K52" s="79">
        <f>J52*I52*B52</f>
        <v>864</v>
      </c>
    </row>
    <row r="53" spans="1:1021">
      <c r="A53" s="135" t="s">
        <v>67</v>
      </c>
      <c r="B53" s="39">
        <v>2</v>
      </c>
      <c r="C53" s="141" t="s">
        <v>132</v>
      </c>
      <c r="D53" s="156" t="s">
        <v>48</v>
      </c>
      <c r="E53" s="156" t="s">
        <v>75</v>
      </c>
      <c r="F53" s="125">
        <v>1</v>
      </c>
      <c r="G53" s="125">
        <v>0</v>
      </c>
      <c r="H53" s="125">
        <v>0</v>
      </c>
      <c r="I53" s="125">
        <v>36</v>
      </c>
      <c r="J53" s="125">
        <v>12</v>
      </c>
      <c r="K53" s="41">
        <f>J53*I53*B53</f>
        <v>864</v>
      </c>
    </row>
    <row r="54" spans="1:1021">
      <c r="A54" s="135"/>
      <c r="B54" s="148">
        <v>2</v>
      </c>
      <c r="C54" s="141" t="s">
        <v>184</v>
      </c>
      <c r="D54" s="156" t="s">
        <v>69</v>
      </c>
      <c r="E54" s="156" t="s">
        <v>29</v>
      </c>
      <c r="F54" s="125">
        <v>1</v>
      </c>
      <c r="G54" s="125">
        <v>0</v>
      </c>
      <c r="H54" s="157">
        <v>0</v>
      </c>
      <c r="I54" s="126">
        <v>36</v>
      </c>
      <c r="J54" s="125">
        <v>10</v>
      </c>
      <c r="K54" s="41">
        <f>J54*I54*B54</f>
        <v>720</v>
      </c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  <c r="IW54" s="133"/>
      <c r="IX54" s="133"/>
      <c r="IY54" s="133"/>
      <c r="IZ54" s="133"/>
      <c r="JA54" s="133"/>
      <c r="JB54" s="133"/>
      <c r="JC54" s="133"/>
      <c r="JD54" s="133"/>
      <c r="JE54" s="133"/>
      <c r="JF54" s="133"/>
      <c r="JG54" s="133"/>
      <c r="JH54" s="133"/>
      <c r="JI54" s="133"/>
      <c r="JJ54" s="133"/>
      <c r="JK54" s="133"/>
      <c r="JL54" s="133"/>
      <c r="JM54" s="133"/>
      <c r="JN54" s="133"/>
      <c r="JO54" s="133"/>
      <c r="JP54" s="133"/>
      <c r="JQ54" s="133"/>
      <c r="JR54" s="133"/>
      <c r="JS54" s="133"/>
      <c r="JT54" s="133"/>
      <c r="JU54" s="133"/>
      <c r="JV54" s="133"/>
      <c r="JW54" s="133"/>
      <c r="JX54" s="133"/>
      <c r="JY54" s="133"/>
      <c r="JZ54" s="133"/>
      <c r="KA54" s="133"/>
      <c r="KB54" s="133"/>
      <c r="KC54" s="133"/>
      <c r="KD54" s="133"/>
      <c r="KE54" s="133"/>
      <c r="KF54" s="133"/>
      <c r="KG54" s="133"/>
      <c r="KH54" s="133"/>
      <c r="KI54" s="133"/>
      <c r="KJ54" s="133"/>
      <c r="KK54" s="133"/>
      <c r="KL54" s="133"/>
      <c r="KM54" s="133"/>
      <c r="KN54" s="133"/>
      <c r="KO54" s="133"/>
      <c r="KP54" s="133"/>
      <c r="KQ54" s="133"/>
      <c r="KR54" s="133"/>
      <c r="KS54" s="133"/>
      <c r="KT54" s="133"/>
      <c r="KU54" s="133"/>
      <c r="KV54" s="133"/>
      <c r="KW54" s="133"/>
      <c r="KX54" s="133"/>
      <c r="KY54" s="133"/>
      <c r="KZ54" s="133"/>
      <c r="LA54" s="133"/>
      <c r="LB54" s="133"/>
      <c r="LC54" s="133"/>
      <c r="LD54" s="133"/>
      <c r="LE54" s="133"/>
      <c r="LF54" s="133"/>
      <c r="LG54" s="133"/>
      <c r="LH54" s="133"/>
      <c r="LI54" s="133"/>
      <c r="LJ54" s="133"/>
      <c r="LK54" s="133"/>
      <c r="LL54" s="133"/>
      <c r="LM54" s="133"/>
      <c r="LN54" s="133"/>
      <c r="LO54" s="133"/>
      <c r="LP54" s="133"/>
      <c r="LQ54" s="133"/>
      <c r="LR54" s="133"/>
      <c r="LS54" s="133"/>
      <c r="LT54" s="133"/>
      <c r="LU54" s="133"/>
      <c r="LV54" s="133"/>
      <c r="LW54" s="133"/>
      <c r="LX54" s="133"/>
      <c r="LY54" s="133"/>
      <c r="LZ54" s="133"/>
      <c r="MA54" s="133"/>
      <c r="MB54" s="133"/>
      <c r="MC54" s="133"/>
      <c r="MD54" s="133"/>
      <c r="ME54" s="133"/>
      <c r="MF54" s="133"/>
      <c r="MG54" s="133"/>
      <c r="MH54" s="133"/>
      <c r="MI54" s="133"/>
      <c r="MJ54" s="133"/>
      <c r="MK54" s="133"/>
      <c r="ML54" s="133"/>
      <c r="MM54" s="133"/>
      <c r="MN54" s="133"/>
      <c r="MO54" s="133"/>
      <c r="MP54" s="133"/>
      <c r="MQ54" s="133"/>
      <c r="MR54" s="133"/>
      <c r="MS54" s="133"/>
      <c r="MT54" s="133"/>
      <c r="MU54" s="133"/>
      <c r="MV54" s="133"/>
      <c r="MW54" s="133"/>
      <c r="MX54" s="133"/>
      <c r="MY54" s="133"/>
      <c r="MZ54" s="133"/>
      <c r="NA54" s="133"/>
      <c r="NB54" s="133"/>
      <c r="NC54" s="133"/>
      <c r="ND54" s="133"/>
      <c r="NE54" s="133"/>
      <c r="NF54" s="133"/>
      <c r="NG54" s="133"/>
      <c r="NH54" s="133"/>
      <c r="NI54" s="133"/>
      <c r="NJ54" s="133"/>
      <c r="NK54" s="133"/>
      <c r="NL54" s="133"/>
      <c r="NM54" s="133"/>
      <c r="NN54" s="133"/>
      <c r="NO54" s="133"/>
      <c r="NP54" s="133"/>
      <c r="NQ54" s="133"/>
      <c r="NR54" s="133"/>
      <c r="NS54" s="133"/>
      <c r="NT54" s="133"/>
      <c r="NU54" s="133"/>
      <c r="NV54" s="133"/>
      <c r="NW54" s="133"/>
      <c r="NX54" s="133"/>
      <c r="NY54" s="133"/>
      <c r="NZ54" s="133"/>
      <c r="OA54" s="133"/>
      <c r="OB54" s="133"/>
      <c r="OC54" s="133"/>
      <c r="OD54" s="133"/>
      <c r="OE54" s="133"/>
      <c r="OF54" s="133"/>
      <c r="OG54" s="133"/>
      <c r="OH54" s="133"/>
      <c r="OI54" s="133"/>
      <c r="OJ54" s="133"/>
      <c r="OK54" s="133"/>
      <c r="OL54" s="133"/>
      <c r="OM54" s="133"/>
      <c r="ON54" s="133"/>
      <c r="OO54" s="133"/>
      <c r="OP54" s="133"/>
      <c r="OQ54" s="133"/>
      <c r="OR54" s="133"/>
      <c r="OS54" s="133"/>
      <c r="OT54" s="133"/>
      <c r="OU54" s="133"/>
      <c r="OV54" s="133"/>
      <c r="OW54" s="133"/>
      <c r="OX54" s="133"/>
      <c r="OY54" s="133"/>
      <c r="OZ54" s="133"/>
      <c r="PA54" s="133"/>
      <c r="PB54" s="133"/>
      <c r="PC54" s="133"/>
      <c r="PD54" s="133"/>
      <c r="PE54" s="133"/>
      <c r="PF54" s="133"/>
      <c r="PG54" s="133"/>
      <c r="PH54" s="133"/>
      <c r="PI54" s="133"/>
      <c r="PJ54" s="133"/>
      <c r="PK54" s="133"/>
      <c r="PL54" s="133"/>
      <c r="PM54" s="133"/>
      <c r="PN54" s="133"/>
      <c r="PO54" s="133"/>
      <c r="PP54" s="133"/>
      <c r="PQ54" s="133"/>
      <c r="PR54" s="133"/>
      <c r="PS54" s="133"/>
      <c r="PT54" s="133"/>
      <c r="PU54" s="133"/>
      <c r="PV54" s="133"/>
      <c r="PW54" s="133"/>
      <c r="PX54" s="133"/>
      <c r="PY54" s="133"/>
      <c r="PZ54" s="133"/>
      <c r="QA54" s="133"/>
      <c r="QB54" s="133"/>
      <c r="QC54" s="133"/>
      <c r="QD54" s="133"/>
      <c r="QE54" s="133"/>
      <c r="QF54" s="133"/>
      <c r="QG54" s="133"/>
      <c r="QH54" s="133"/>
      <c r="QI54" s="133"/>
      <c r="QJ54" s="133"/>
      <c r="QK54" s="133"/>
      <c r="QL54" s="133"/>
      <c r="QM54" s="133"/>
      <c r="QN54" s="133"/>
      <c r="QO54" s="133"/>
      <c r="QP54" s="133"/>
      <c r="QQ54" s="133"/>
      <c r="QR54" s="133"/>
      <c r="QS54" s="133"/>
      <c r="QT54" s="133"/>
      <c r="QU54" s="133"/>
      <c r="QV54" s="133"/>
      <c r="QW54" s="133"/>
      <c r="QX54" s="133"/>
      <c r="QY54" s="133"/>
      <c r="QZ54" s="133"/>
      <c r="RA54" s="133"/>
      <c r="RB54" s="133"/>
      <c r="RC54" s="133"/>
      <c r="RD54" s="133"/>
      <c r="RE54" s="133"/>
      <c r="RF54" s="133"/>
      <c r="RG54" s="133"/>
      <c r="RH54" s="133"/>
      <c r="RI54" s="133"/>
      <c r="RJ54" s="133"/>
      <c r="RK54" s="133"/>
      <c r="RL54" s="133"/>
      <c r="RM54" s="133"/>
      <c r="RN54" s="133"/>
      <c r="RO54" s="133"/>
      <c r="RP54" s="133"/>
      <c r="RQ54" s="133"/>
      <c r="RR54" s="133"/>
      <c r="RS54" s="133"/>
      <c r="RT54" s="133"/>
      <c r="RU54" s="133"/>
      <c r="RV54" s="133"/>
      <c r="RW54" s="133"/>
      <c r="RX54" s="133"/>
      <c r="RY54" s="133"/>
      <c r="RZ54" s="133"/>
      <c r="SA54" s="133"/>
      <c r="SB54" s="133"/>
      <c r="SC54" s="133"/>
      <c r="SD54" s="133"/>
      <c r="SE54" s="133"/>
      <c r="SF54" s="133"/>
      <c r="SG54" s="133"/>
      <c r="SH54" s="133"/>
      <c r="SI54" s="133"/>
      <c r="SJ54" s="133"/>
      <c r="SK54" s="133"/>
      <c r="SL54" s="133"/>
      <c r="SM54" s="133"/>
      <c r="SN54" s="133"/>
      <c r="SO54" s="133"/>
      <c r="SP54" s="133"/>
      <c r="SQ54" s="133"/>
      <c r="SR54" s="133"/>
      <c r="SS54" s="133"/>
      <c r="ST54" s="133"/>
      <c r="SU54" s="133"/>
      <c r="SV54" s="133"/>
      <c r="SW54" s="133"/>
      <c r="SX54" s="133"/>
      <c r="SY54" s="133"/>
      <c r="SZ54" s="133"/>
      <c r="TA54" s="133"/>
      <c r="TB54" s="133"/>
      <c r="TC54" s="133"/>
      <c r="TD54" s="133"/>
      <c r="TE54" s="133"/>
      <c r="TF54" s="133"/>
      <c r="TG54" s="133"/>
      <c r="TH54" s="133"/>
      <c r="TI54" s="133"/>
      <c r="TJ54" s="133"/>
      <c r="TK54" s="133"/>
      <c r="TL54" s="133"/>
      <c r="TM54" s="133"/>
      <c r="TN54" s="133"/>
      <c r="TO54" s="133"/>
      <c r="TP54" s="133"/>
      <c r="TQ54" s="133"/>
      <c r="TR54" s="133"/>
      <c r="TS54" s="133"/>
      <c r="TT54" s="133"/>
      <c r="TU54" s="133"/>
      <c r="TV54" s="133"/>
      <c r="TW54" s="133"/>
      <c r="TX54" s="133"/>
      <c r="TY54" s="133"/>
      <c r="TZ54" s="133"/>
      <c r="UA54" s="133"/>
      <c r="UB54" s="133"/>
      <c r="UC54" s="133"/>
      <c r="UD54" s="133"/>
      <c r="UE54" s="133"/>
      <c r="UF54" s="133"/>
      <c r="UG54" s="133"/>
      <c r="UH54" s="133"/>
      <c r="UI54" s="133"/>
      <c r="UJ54" s="133"/>
      <c r="UK54" s="133"/>
      <c r="UL54" s="133"/>
      <c r="UM54" s="133"/>
      <c r="UN54" s="133"/>
      <c r="UO54" s="133"/>
      <c r="UP54" s="133"/>
      <c r="UQ54" s="133"/>
      <c r="UR54" s="133"/>
      <c r="US54" s="133"/>
      <c r="UT54" s="133"/>
      <c r="UU54" s="133"/>
      <c r="UV54" s="133"/>
      <c r="UW54" s="133"/>
      <c r="UX54" s="133"/>
      <c r="UY54" s="133"/>
      <c r="UZ54" s="133"/>
      <c r="VA54" s="133"/>
      <c r="VB54" s="133"/>
      <c r="VC54" s="133"/>
      <c r="VD54" s="133"/>
      <c r="VE54" s="133"/>
      <c r="VF54" s="133"/>
      <c r="VG54" s="133"/>
      <c r="VH54" s="133"/>
      <c r="VI54" s="133"/>
      <c r="VJ54" s="133"/>
      <c r="VK54" s="133"/>
      <c r="VL54" s="133"/>
      <c r="VM54" s="133"/>
      <c r="VN54" s="133"/>
      <c r="VO54" s="133"/>
      <c r="VP54" s="133"/>
      <c r="VQ54" s="133"/>
      <c r="VR54" s="133"/>
      <c r="VS54" s="133"/>
      <c r="VT54" s="133"/>
      <c r="VU54" s="133"/>
      <c r="VV54" s="133"/>
      <c r="VW54" s="133"/>
      <c r="VX54" s="133"/>
      <c r="VY54" s="133"/>
      <c r="VZ54" s="133"/>
      <c r="WA54" s="133"/>
      <c r="WB54" s="133"/>
      <c r="WC54" s="133"/>
      <c r="WD54" s="133"/>
      <c r="WE54" s="133"/>
      <c r="WF54" s="133"/>
      <c r="WG54" s="133"/>
      <c r="WH54" s="133"/>
      <c r="WI54" s="133"/>
      <c r="WJ54" s="133"/>
      <c r="WK54" s="133"/>
      <c r="WL54" s="133"/>
      <c r="WM54" s="133"/>
      <c r="WN54" s="133"/>
      <c r="WO54" s="133"/>
      <c r="WP54" s="133"/>
      <c r="WQ54" s="133"/>
      <c r="WR54" s="133"/>
      <c r="WS54" s="133"/>
      <c r="WT54" s="133"/>
      <c r="WU54" s="133"/>
      <c r="WV54" s="133"/>
      <c r="WW54" s="133"/>
      <c r="WX54" s="133"/>
      <c r="WY54" s="133"/>
      <c r="WZ54" s="133"/>
      <c r="XA54" s="133"/>
      <c r="XB54" s="133"/>
      <c r="XC54" s="133"/>
      <c r="XD54" s="133"/>
      <c r="XE54" s="133"/>
      <c r="XF54" s="133"/>
      <c r="XG54" s="133"/>
      <c r="XH54" s="133"/>
      <c r="XI54" s="133"/>
      <c r="XJ54" s="133"/>
      <c r="XK54" s="133"/>
      <c r="XL54" s="133"/>
      <c r="XM54" s="133"/>
      <c r="XN54" s="133"/>
      <c r="XO54" s="133"/>
      <c r="XP54" s="133"/>
      <c r="XQ54" s="133"/>
      <c r="XR54" s="133"/>
      <c r="XS54" s="133"/>
      <c r="XT54" s="133"/>
      <c r="XU54" s="133"/>
      <c r="XV54" s="133"/>
      <c r="XW54" s="133"/>
      <c r="XX54" s="133"/>
      <c r="XY54" s="133"/>
      <c r="XZ54" s="133"/>
      <c r="YA54" s="133"/>
      <c r="YB54" s="133"/>
      <c r="YC54" s="133"/>
      <c r="YD54" s="133"/>
      <c r="YE54" s="133"/>
      <c r="YF54" s="133"/>
      <c r="YG54" s="133"/>
      <c r="YH54" s="133"/>
      <c r="YI54" s="133"/>
      <c r="YJ54" s="133"/>
      <c r="YK54" s="133"/>
      <c r="YL54" s="133"/>
      <c r="YM54" s="133"/>
      <c r="YN54" s="133"/>
      <c r="YO54" s="133"/>
      <c r="YP54" s="133"/>
      <c r="YQ54" s="133"/>
      <c r="YR54" s="133"/>
      <c r="YS54" s="133"/>
      <c r="YT54" s="133"/>
      <c r="YU54" s="133"/>
      <c r="YV54" s="133"/>
      <c r="YW54" s="133"/>
      <c r="YX54" s="133"/>
      <c r="YY54" s="133"/>
      <c r="YZ54" s="133"/>
      <c r="ZA54" s="133"/>
      <c r="ZB54" s="133"/>
      <c r="ZC54" s="133"/>
      <c r="ZD54" s="133"/>
      <c r="ZE54" s="133"/>
      <c r="ZF54" s="133"/>
      <c r="ZG54" s="133"/>
      <c r="ZH54" s="133"/>
      <c r="ZI54" s="133"/>
      <c r="ZJ54" s="133"/>
      <c r="ZK54" s="133"/>
      <c r="ZL54" s="133"/>
      <c r="ZM54" s="133"/>
      <c r="ZN54" s="133"/>
      <c r="ZO54" s="133"/>
      <c r="ZP54" s="133"/>
      <c r="ZQ54" s="133"/>
      <c r="ZR54" s="133"/>
      <c r="ZS54" s="133"/>
      <c r="ZT54" s="133"/>
      <c r="ZU54" s="133"/>
      <c r="ZV54" s="133"/>
      <c r="ZW54" s="133"/>
      <c r="ZX54" s="133"/>
      <c r="ZY54" s="133"/>
      <c r="ZZ54" s="133"/>
      <c r="AAA54" s="133"/>
      <c r="AAB54" s="133"/>
      <c r="AAC54" s="133"/>
      <c r="AAD54" s="133"/>
      <c r="AAE54" s="133"/>
      <c r="AAF54" s="133"/>
      <c r="AAG54" s="133"/>
      <c r="AAH54" s="133"/>
      <c r="AAI54" s="133"/>
      <c r="AAJ54" s="133"/>
      <c r="AAK54" s="133"/>
      <c r="AAL54" s="133"/>
      <c r="AAM54" s="133"/>
      <c r="AAN54" s="133"/>
      <c r="AAO54" s="133"/>
      <c r="AAP54" s="133"/>
      <c r="AAQ54" s="133"/>
      <c r="AAR54" s="133"/>
      <c r="AAS54" s="133"/>
      <c r="AAT54" s="133"/>
      <c r="AAU54" s="133"/>
      <c r="AAV54" s="133"/>
      <c r="AAW54" s="133"/>
      <c r="AAX54" s="133"/>
      <c r="AAY54" s="133"/>
      <c r="AAZ54" s="133"/>
      <c r="ABA54" s="133"/>
      <c r="ABB54" s="133"/>
      <c r="ABC54" s="133"/>
      <c r="ABD54" s="133"/>
      <c r="ABE54" s="133"/>
      <c r="ABF54" s="133"/>
      <c r="ABG54" s="133"/>
      <c r="ABH54" s="133"/>
      <c r="ABI54" s="133"/>
      <c r="ABJ54" s="133"/>
      <c r="ABK54" s="133"/>
      <c r="ABL54" s="133"/>
      <c r="ABM54" s="133"/>
      <c r="ABN54" s="133"/>
      <c r="ABO54" s="133"/>
      <c r="ABP54" s="133"/>
      <c r="ABQ54" s="133"/>
      <c r="ABR54" s="133"/>
      <c r="ABS54" s="133"/>
      <c r="ABT54" s="133"/>
      <c r="ABU54" s="133"/>
      <c r="ABV54" s="133"/>
      <c r="ABW54" s="133"/>
      <c r="ABX54" s="133"/>
      <c r="ABY54" s="133"/>
      <c r="ABZ54" s="133"/>
      <c r="ACA54" s="133"/>
      <c r="ACB54" s="133"/>
      <c r="ACC54" s="133"/>
      <c r="ACD54" s="133"/>
      <c r="ACE54" s="133"/>
      <c r="ACF54" s="133"/>
      <c r="ACG54" s="133"/>
      <c r="ACH54" s="133"/>
      <c r="ACI54" s="133"/>
      <c r="ACJ54" s="133"/>
      <c r="ACK54" s="133"/>
      <c r="ACL54" s="133"/>
      <c r="ACM54" s="133"/>
      <c r="ACN54" s="133"/>
      <c r="ACO54" s="133"/>
      <c r="ACP54" s="133"/>
      <c r="ACQ54" s="133"/>
      <c r="ACR54" s="133"/>
      <c r="ACS54" s="133"/>
      <c r="ACT54" s="133"/>
      <c r="ACU54" s="133"/>
      <c r="ACV54" s="133"/>
      <c r="ACW54" s="133"/>
      <c r="ACX54" s="133"/>
      <c r="ACY54" s="133"/>
      <c r="ACZ54" s="133"/>
      <c r="ADA54" s="133"/>
      <c r="ADB54" s="133"/>
      <c r="ADC54" s="133"/>
      <c r="ADD54" s="133"/>
      <c r="ADE54" s="133"/>
      <c r="ADF54" s="133"/>
      <c r="ADG54" s="133"/>
      <c r="ADH54" s="133"/>
      <c r="ADI54" s="133"/>
      <c r="ADJ54" s="133"/>
      <c r="ADK54" s="133"/>
      <c r="ADL54" s="133"/>
      <c r="ADM54" s="133"/>
      <c r="ADN54" s="133"/>
      <c r="ADO54" s="133"/>
      <c r="ADP54" s="133"/>
      <c r="ADQ54" s="133"/>
      <c r="ADR54" s="133"/>
      <c r="ADS54" s="133"/>
      <c r="ADT54" s="133"/>
      <c r="ADU54" s="133"/>
      <c r="ADV54" s="133"/>
      <c r="ADW54" s="133"/>
      <c r="ADX54" s="133"/>
      <c r="ADY54" s="133"/>
      <c r="ADZ54" s="133"/>
      <c r="AEA54" s="133"/>
      <c r="AEB54" s="133"/>
      <c r="AEC54" s="133"/>
      <c r="AED54" s="133"/>
      <c r="AEE54" s="133"/>
      <c r="AEF54" s="133"/>
      <c r="AEG54" s="133"/>
      <c r="AEH54" s="133"/>
      <c r="AEI54" s="133"/>
      <c r="AEJ54" s="133"/>
      <c r="AEK54" s="133"/>
      <c r="AEL54" s="133"/>
      <c r="AEM54" s="133"/>
      <c r="AEN54" s="133"/>
      <c r="AEO54" s="133"/>
      <c r="AEP54" s="133"/>
      <c r="AEQ54" s="133"/>
      <c r="AER54" s="133"/>
      <c r="AES54" s="133"/>
      <c r="AET54" s="133"/>
      <c r="AEU54" s="133"/>
      <c r="AEV54" s="133"/>
      <c r="AEW54" s="133"/>
      <c r="AEX54" s="133"/>
      <c r="AEY54" s="133"/>
      <c r="AEZ54" s="133"/>
      <c r="AFA54" s="133"/>
      <c r="AFB54" s="133"/>
      <c r="AFC54" s="133"/>
      <c r="AFD54" s="133"/>
      <c r="AFE54" s="133"/>
      <c r="AFF54" s="133"/>
      <c r="AFG54" s="133"/>
      <c r="AFH54" s="133"/>
      <c r="AFI54" s="133"/>
      <c r="AFJ54" s="133"/>
      <c r="AFK54" s="133"/>
      <c r="AFL54" s="133"/>
      <c r="AFM54" s="133"/>
      <c r="AFN54" s="133"/>
      <c r="AFO54" s="133"/>
      <c r="AFP54" s="133"/>
      <c r="AFQ54" s="133"/>
      <c r="AFR54" s="133"/>
      <c r="AFS54" s="133"/>
      <c r="AFT54" s="133"/>
      <c r="AFU54" s="133"/>
      <c r="AFV54" s="133"/>
      <c r="AFW54" s="133"/>
      <c r="AFX54" s="133"/>
      <c r="AFY54" s="133"/>
      <c r="AFZ54" s="133"/>
      <c r="AGA54" s="133"/>
      <c r="AGB54" s="133"/>
      <c r="AGC54" s="133"/>
      <c r="AGD54" s="133"/>
      <c r="AGE54" s="133"/>
      <c r="AGF54" s="133"/>
      <c r="AGG54" s="133"/>
      <c r="AGH54" s="133"/>
      <c r="AGI54" s="133"/>
      <c r="AGJ54" s="133"/>
      <c r="AGK54" s="133"/>
      <c r="AGL54" s="133"/>
      <c r="AGM54" s="133"/>
      <c r="AGN54" s="133"/>
      <c r="AGO54" s="133"/>
      <c r="AGP54" s="133"/>
      <c r="AGQ54" s="133"/>
      <c r="AGR54" s="133"/>
      <c r="AGS54" s="133"/>
      <c r="AGT54" s="133"/>
      <c r="AGU54" s="133"/>
      <c r="AGV54" s="133"/>
      <c r="AGW54" s="133"/>
      <c r="AGX54" s="133"/>
      <c r="AGY54" s="133"/>
      <c r="AGZ54" s="133"/>
      <c r="AHA54" s="133"/>
      <c r="AHB54" s="133"/>
      <c r="AHC54" s="133"/>
      <c r="AHD54" s="133"/>
      <c r="AHE54" s="133"/>
      <c r="AHF54" s="133"/>
      <c r="AHG54" s="133"/>
      <c r="AHH54" s="133"/>
      <c r="AHI54" s="133"/>
      <c r="AHJ54" s="133"/>
      <c r="AHK54" s="133"/>
      <c r="AHL54" s="133"/>
      <c r="AHM54" s="133"/>
      <c r="AHN54" s="133"/>
      <c r="AHO54" s="133"/>
      <c r="AHP54" s="133"/>
      <c r="AHQ54" s="133"/>
      <c r="AHR54" s="133"/>
      <c r="AHS54" s="133"/>
      <c r="AHT54" s="133"/>
      <c r="AHU54" s="133"/>
      <c r="AHV54" s="133"/>
      <c r="AHW54" s="133"/>
      <c r="AHX54" s="133"/>
      <c r="AHY54" s="133"/>
      <c r="AHZ54" s="133"/>
      <c r="AIA54" s="133"/>
      <c r="AIB54" s="133"/>
      <c r="AIC54" s="133"/>
      <c r="AID54" s="133"/>
      <c r="AIE54" s="133"/>
      <c r="AIF54" s="133"/>
      <c r="AIG54" s="133"/>
      <c r="AIH54" s="133"/>
      <c r="AII54" s="133"/>
      <c r="AIJ54" s="133"/>
      <c r="AIK54" s="133"/>
      <c r="AIL54" s="133"/>
      <c r="AIM54" s="133"/>
      <c r="AIN54" s="133"/>
      <c r="AIO54" s="133"/>
      <c r="AIP54" s="133"/>
      <c r="AIQ54" s="133"/>
      <c r="AIR54" s="133"/>
      <c r="AIS54" s="133"/>
      <c r="AIT54" s="133"/>
      <c r="AIU54" s="133"/>
      <c r="AIV54" s="133"/>
      <c r="AIW54" s="133"/>
      <c r="AIX54" s="133"/>
      <c r="AIY54" s="133"/>
      <c r="AIZ54" s="133"/>
      <c r="AJA54" s="133"/>
      <c r="AJB54" s="133"/>
      <c r="AJC54" s="133"/>
      <c r="AJD54" s="133"/>
      <c r="AJE54" s="133"/>
      <c r="AJF54" s="133"/>
      <c r="AJG54" s="133"/>
      <c r="AJH54" s="133"/>
      <c r="AJI54" s="133"/>
      <c r="AJJ54" s="133"/>
      <c r="AJK54" s="133"/>
      <c r="AJL54" s="133"/>
      <c r="AJM54" s="133"/>
      <c r="AJN54" s="133"/>
      <c r="AJO54" s="133"/>
      <c r="AJP54" s="133"/>
      <c r="AJQ54" s="133"/>
      <c r="AJR54" s="133"/>
      <c r="AJS54" s="133"/>
      <c r="AJT54" s="133"/>
      <c r="AJU54" s="133"/>
      <c r="AJV54" s="133"/>
      <c r="AJW54" s="133"/>
      <c r="AJX54" s="133"/>
      <c r="AJY54" s="133"/>
      <c r="AJZ54" s="133"/>
      <c r="AKA54" s="133"/>
      <c r="AKB54" s="133"/>
      <c r="AKC54" s="133"/>
      <c r="AKD54" s="133"/>
      <c r="AKE54" s="133"/>
      <c r="AKF54" s="133"/>
      <c r="AKG54" s="133"/>
      <c r="AKH54" s="133"/>
      <c r="AKI54" s="133"/>
      <c r="AKJ54" s="133"/>
      <c r="AKK54" s="133"/>
      <c r="AKL54" s="133"/>
      <c r="AKM54" s="133"/>
      <c r="AKN54" s="133"/>
      <c r="AKO54" s="133"/>
      <c r="AKP54" s="133"/>
      <c r="AKQ54" s="133"/>
      <c r="AKR54" s="133"/>
      <c r="AKS54" s="133"/>
      <c r="AKT54" s="133"/>
      <c r="AKU54" s="133"/>
      <c r="AKV54" s="133"/>
      <c r="AKW54" s="133"/>
      <c r="AKX54" s="133"/>
      <c r="AKY54" s="133"/>
      <c r="AKZ54" s="133"/>
      <c r="ALA54" s="133"/>
      <c r="ALB54" s="133"/>
      <c r="ALC54" s="133"/>
      <c r="ALD54" s="133"/>
      <c r="ALE54" s="133"/>
      <c r="ALF54" s="133"/>
      <c r="ALG54" s="133"/>
      <c r="ALH54" s="133"/>
      <c r="ALI54" s="133"/>
      <c r="ALJ54" s="133"/>
      <c r="ALK54" s="133"/>
      <c r="ALL54" s="133"/>
      <c r="ALM54" s="133"/>
      <c r="ALN54" s="133"/>
      <c r="ALO54" s="133"/>
      <c r="ALP54" s="133"/>
      <c r="ALQ54" s="133"/>
      <c r="ALR54" s="133"/>
      <c r="ALS54" s="133"/>
      <c r="ALT54" s="133"/>
      <c r="ALU54" s="133"/>
      <c r="ALV54" s="133"/>
      <c r="ALW54" s="133"/>
      <c r="ALX54" s="133"/>
      <c r="ALY54" s="133"/>
      <c r="ALZ54" s="133"/>
      <c r="AMA54" s="133"/>
      <c r="AMB54" s="133"/>
      <c r="AMC54" s="133"/>
      <c r="AMD54" s="133"/>
      <c r="AME54" s="133"/>
      <c r="AMF54" s="133"/>
      <c r="AMG54" s="133"/>
    </row>
    <row r="55" spans="1:1021">
      <c r="A55" s="135"/>
      <c r="B55" s="39">
        <v>4</v>
      </c>
      <c r="C55" s="141" t="s">
        <v>197</v>
      </c>
      <c r="D55" s="156" t="s">
        <v>58</v>
      </c>
      <c r="E55" s="156" t="s">
        <v>75</v>
      </c>
      <c r="F55" s="125">
        <v>4</v>
      </c>
      <c r="G55" s="125">
        <v>0</v>
      </c>
      <c r="H55" s="157">
        <v>0</v>
      </c>
      <c r="I55" s="126">
        <v>36</v>
      </c>
      <c r="J55" s="125">
        <v>48</v>
      </c>
      <c r="K55" s="41">
        <f>J55*I55*B55</f>
        <v>6912</v>
      </c>
    </row>
    <row r="56" spans="1:1021">
      <c r="A56" s="136"/>
      <c r="B56" s="39">
        <v>4</v>
      </c>
      <c r="C56" s="141" t="s">
        <v>133</v>
      </c>
      <c r="D56" s="156" t="s">
        <v>198</v>
      </c>
      <c r="E56" s="156" t="s">
        <v>75</v>
      </c>
      <c r="F56" s="125">
        <v>1</v>
      </c>
      <c r="G56" s="125">
        <v>1</v>
      </c>
      <c r="H56" s="157">
        <v>0</v>
      </c>
      <c r="I56" s="126">
        <v>36</v>
      </c>
      <c r="J56" s="125">
        <v>24</v>
      </c>
      <c r="K56" s="41">
        <f>J56*I56*B56</f>
        <v>3456</v>
      </c>
    </row>
    <row r="57" spans="1:1021">
      <c r="A57" s="44" t="s">
        <v>70</v>
      </c>
      <c r="B57" s="39">
        <v>4</v>
      </c>
      <c r="C57" s="141" t="s">
        <v>71</v>
      </c>
      <c r="D57" s="156" t="s">
        <v>72</v>
      </c>
      <c r="E57" s="156" t="s">
        <v>75</v>
      </c>
      <c r="F57" s="125">
        <v>1</v>
      </c>
      <c r="G57" s="125">
        <v>1</v>
      </c>
      <c r="H57" s="125">
        <v>1</v>
      </c>
      <c r="I57" s="125">
        <v>42</v>
      </c>
      <c r="J57" s="125">
        <v>36</v>
      </c>
      <c r="K57" s="41">
        <f>J57*I57*B57</f>
        <v>6048</v>
      </c>
    </row>
    <row r="58" spans="1:1021">
      <c r="A58" s="160" t="s">
        <v>30</v>
      </c>
      <c r="B58" s="125">
        <v>3</v>
      </c>
      <c r="C58" s="141" t="s">
        <v>180</v>
      </c>
      <c r="D58" s="156" t="s">
        <v>75</v>
      </c>
      <c r="E58" s="156" t="s">
        <v>75</v>
      </c>
      <c r="F58" s="125">
        <v>1</v>
      </c>
      <c r="G58" s="125">
        <v>0</v>
      </c>
      <c r="H58" s="125">
        <v>0</v>
      </c>
      <c r="I58" s="125">
        <v>42</v>
      </c>
      <c r="J58" s="125">
        <v>12</v>
      </c>
      <c r="K58" s="41">
        <f>J58*I58*B58</f>
        <v>1512</v>
      </c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  <c r="IW58" s="133"/>
      <c r="IX58" s="133"/>
      <c r="IY58" s="133"/>
      <c r="IZ58" s="133"/>
      <c r="JA58" s="133"/>
      <c r="JB58" s="133"/>
      <c r="JC58" s="133"/>
      <c r="JD58" s="133"/>
      <c r="JE58" s="133"/>
      <c r="JF58" s="133"/>
      <c r="JG58" s="133"/>
      <c r="JH58" s="133"/>
      <c r="JI58" s="133"/>
      <c r="JJ58" s="133"/>
      <c r="JK58" s="133"/>
      <c r="JL58" s="133"/>
      <c r="JM58" s="133"/>
      <c r="JN58" s="133"/>
      <c r="JO58" s="133"/>
      <c r="JP58" s="133"/>
      <c r="JQ58" s="133"/>
      <c r="JR58" s="133"/>
      <c r="JS58" s="133"/>
      <c r="JT58" s="133"/>
      <c r="JU58" s="133"/>
      <c r="JV58" s="133"/>
      <c r="JW58" s="133"/>
      <c r="JX58" s="133"/>
      <c r="JY58" s="133"/>
      <c r="JZ58" s="133"/>
      <c r="KA58" s="133"/>
      <c r="KB58" s="133"/>
      <c r="KC58" s="133"/>
      <c r="KD58" s="133"/>
      <c r="KE58" s="133"/>
      <c r="KF58" s="133"/>
      <c r="KG58" s="133"/>
      <c r="KH58" s="133"/>
      <c r="KI58" s="133"/>
      <c r="KJ58" s="133"/>
      <c r="KK58" s="133"/>
      <c r="KL58" s="133"/>
      <c r="KM58" s="133"/>
      <c r="KN58" s="133"/>
      <c r="KO58" s="133"/>
      <c r="KP58" s="133"/>
      <c r="KQ58" s="133"/>
      <c r="KR58" s="133"/>
      <c r="KS58" s="133"/>
      <c r="KT58" s="133"/>
      <c r="KU58" s="133"/>
      <c r="KV58" s="133"/>
      <c r="KW58" s="133"/>
      <c r="KX58" s="133"/>
      <c r="KY58" s="133"/>
      <c r="KZ58" s="133"/>
      <c r="LA58" s="133"/>
      <c r="LB58" s="133"/>
      <c r="LC58" s="133"/>
      <c r="LD58" s="133"/>
      <c r="LE58" s="133"/>
      <c r="LF58" s="133"/>
      <c r="LG58" s="133"/>
      <c r="LH58" s="133"/>
      <c r="LI58" s="133"/>
      <c r="LJ58" s="133"/>
      <c r="LK58" s="133"/>
      <c r="LL58" s="133"/>
      <c r="LM58" s="133"/>
      <c r="LN58" s="133"/>
      <c r="LO58" s="133"/>
      <c r="LP58" s="133"/>
      <c r="LQ58" s="133"/>
      <c r="LR58" s="133"/>
      <c r="LS58" s="133"/>
      <c r="LT58" s="133"/>
      <c r="LU58" s="133"/>
      <c r="LV58" s="133"/>
      <c r="LW58" s="133"/>
      <c r="LX58" s="133"/>
      <c r="LY58" s="133"/>
      <c r="LZ58" s="133"/>
      <c r="MA58" s="133"/>
      <c r="MB58" s="133"/>
      <c r="MC58" s="133"/>
      <c r="MD58" s="133"/>
      <c r="ME58" s="133"/>
      <c r="MF58" s="133"/>
      <c r="MG58" s="133"/>
      <c r="MH58" s="133"/>
      <c r="MI58" s="133"/>
      <c r="MJ58" s="133"/>
      <c r="MK58" s="133"/>
      <c r="ML58" s="133"/>
      <c r="MM58" s="133"/>
      <c r="MN58" s="133"/>
      <c r="MO58" s="133"/>
      <c r="MP58" s="133"/>
      <c r="MQ58" s="133"/>
      <c r="MR58" s="133"/>
      <c r="MS58" s="133"/>
      <c r="MT58" s="133"/>
      <c r="MU58" s="133"/>
      <c r="MV58" s="133"/>
      <c r="MW58" s="133"/>
      <c r="MX58" s="133"/>
      <c r="MY58" s="133"/>
      <c r="MZ58" s="133"/>
      <c r="NA58" s="133"/>
      <c r="NB58" s="133"/>
      <c r="NC58" s="133"/>
      <c r="ND58" s="133"/>
      <c r="NE58" s="133"/>
      <c r="NF58" s="133"/>
      <c r="NG58" s="133"/>
      <c r="NH58" s="133"/>
      <c r="NI58" s="133"/>
      <c r="NJ58" s="133"/>
      <c r="NK58" s="133"/>
      <c r="NL58" s="133"/>
      <c r="NM58" s="133"/>
      <c r="NN58" s="133"/>
      <c r="NO58" s="133"/>
      <c r="NP58" s="133"/>
      <c r="NQ58" s="133"/>
      <c r="NR58" s="133"/>
      <c r="NS58" s="133"/>
      <c r="NT58" s="133"/>
      <c r="NU58" s="133"/>
      <c r="NV58" s="133"/>
      <c r="NW58" s="133"/>
      <c r="NX58" s="133"/>
      <c r="NY58" s="133"/>
      <c r="NZ58" s="133"/>
      <c r="OA58" s="133"/>
      <c r="OB58" s="133"/>
      <c r="OC58" s="133"/>
      <c r="OD58" s="133"/>
      <c r="OE58" s="133"/>
      <c r="OF58" s="133"/>
      <c r="OG58" s="133"/>
      <c r="OH58" s="133"/>
      <c r="OI58" s="133"/>
      <c r="OJ58" s="133"/>
      <c r="OK58" s="133"/>
      <c r="OL58" s="133"/>
      <c r="OM58" s="133"/>
      <c r="ON58" s="133"/>
      <c r="OO58" s="133"/>
      <c r="OP58" s="133"/>
      <c r="OQ58" s="133"/>
      <c r="OR58" s="133"/>
      <c r="OS58" s="133"/>
      <c r="OT58" s="133"/>
      <c r="OU58" s="133"/>
      <c r="OV58" s="133"/>
      <c r="OW58" s="133"/>
      <c r="OX58" s="133"/>
      <c r="OY58" s="133"/>
      <c r="OZ58" s="133"/>
      <c r="PA58" s="133"/>
      <c r="PB58" s="133"/>
      <c r="PC58" s="133"/>
      <c r="PD58" s="133"/>
      <c r="PE58" s="133"/>
      <c r="PF58" s="133"/>
      <c r="PG58" s="133"/>
      <c r="PH58" s="133"/>
      <c r="PI58" s="133"/>
      <c r="PJ58" s="133"/>
      <c r="PK58" s="133"/>
      <c r="PL58" s="133"/>
      <c r="PM58" s="133"/>
      <c r="PN58" s="133"/>
      <c r="PO58" s="133"/>
      <c r="PP58" s="133"/>
      <c r="PQ58" s="133"/>
      <c r="PR58" s="133"/>
      <c r="PS58" s="133"/>
      <c r="PT58" s="133"/>
      <c r="PU58" s="133"/>
      <c r="PV58" s="133"/>
      <c r="PW58" s="133"/>
      <c r="PX58" s="133"/>
      <c r="PY58" s="133"/>
      <c r="PZ58" s="133"/>
      <c r="QA58" s="133"/>
      <c r="QB58" s="133"/>
      <c r="QC58" s="133"/>
      <c r="QD58" s="133"/>
      <c r="QE58" s="133"/>
      <c r="QF58" s="133"/>
      <c r="QG58" s="133"/>
      <c r="QH58" s="133"/>
      <c r="QI58" s="133"/>
      <c r="QJ58" s="133"/>
      <c r="QK58" s="133"/>
      <c r="QL58" s="133"/>
      <c r="QM58" s="133"/>
      <c r="QN58" s="133"/>
      <c r="QO58" s="133"/>
      <c r="QP58" s="133"/>
      <c r="QQ58" s="133"/>
      <c r="QR58" s="133"/>
      <c r="QS58" s="133"/>
      <c r="QT58" s="133"/>
      <c r="QU58" s="133"/>
      <c r="QV58" s="133"/>
      <c r="QW58" s="133"/>
      <c r="QX58" s="133"/>
      <c r="QY58" s="133"/>
      <c r="QZ58" s="133"/>
      <c r="RA58" s="133"/>
      <c r="RB58" s="133"/>
      <c r="RC58" s="133"/>
      <c r="RD58" s="133"/>
      <c r="RE58" s="133"/>
      <c r="RF58" s="133"/>
      <c r="RG58" s="133"/>
      <c r="RH58" s="133"/>
      <c r="RI58" s="133"/>
      <c r="RJ58" s="133"/>
      <c r="RK58" s="133"/>
      <c r="RL58" s="133"/>
      <c r="RM58" s="133"/>
      <c r="RN58" s="133"/>
      <c r="RO58" s="133"/>
      <c r="RP58" s="133"/>
      <c r="RQ58" s="133"/>
      <c r="RR58" s="133"/>
      <c r="RS58" s="133"/>
      <c r="RT58" s="133"/>
      <c r="RU58" s="133"/>
      <c r="RV58" s="133"/>
      <c r="RW58" s="133"/>
      <c r="RX58" s="133"/>
      <c r="RY58" s="133"/>
      <c r="RZ58" s="133"/>
      <c r="SA58" s="133"/>
      <c r="SB58" s="133"/>
      <c r="SC58" s="133"/>
      <c r="SD58" s="133"/>
      <c r="SE58" s="133"/>
      <c r="SF58" s="133"/>
      <c r="SG58" s="133"/>
      <c r="SH58" s="133"/>
      <c r="SI58" s="133"/>
      <c r="SJ58" s="133"/>
      <c r="SK58" s="133"/>
      <c r="SL58" s="133"/>
      <c r="SM58" s="133"/>
      <c r="SN58" s="133"/>
      <c r="SO58" s="133"/>
      <c r="SP58" s="133"/>
      <c r="SQ58" s="133"/>
      <c r="SR58" s="133"/>
      <c r="SS58" s="133"/>
      <c r="ST58" s="133"/>
      <c r="SU58" s="133"/>
      <c r="SV58" s="133"/>
      <c r="SW58" s="133"/>
      <c r="SX58" s="133"/>
      <c r="SY58" s="133"/>
      <c r="SZ58" s="133"/>
      <c r="TA58" s="133"/>
      <c r="TB58" s="133"/>
      <c r="TC58" s="133"/>
      <c r="TD58" s="133"/>
      <c r="TE58" s="133"/>
      <c r="TF58" s="133"/>
      <c r="TG58" s="133"/>
      <c r="TH58" s="133"/>
      <c r="TI58" s="133"/>
      <c r="TJ58" s="133"/>
      <c r="TK58" s="133"/>
      <c r="TL58" s="133"/>
      <c r="TM58" s="133"/>
      <c r="TN58" s="133"/>
      <c r="TO58" s="133"/>
      <c r="TP58" s="133"/>
      <c r="TQ58" s="133"/>
      <c r="TR58" s="133"/>
      <c r="TS58" s="133"/>
      <c r="TT58" s="133"/>
      <c r="TU58" s="133"/>
      <c r="TV58" s="133"/>
      <c r="TW58" s="133"/>
      <c r="TX58" s="133"/>
      <c r="TY58" s="133"/>
      <c r="TZ58" s="133"/>
      <c r="UA58" s="133"/>
      <c r="UB58" s="133"/>
      <c r="UC58" s="133"/>
      <c r="UD58" s="133"/>
      <c r="UE58" s="133"/>
      <c r="UF58" s="133"/>
      <c r="UG58" s="133"/>
      <c r="UH58" s="133"/>
      <c r="UI58" s="133"/>
      <c r="UJ58" s="133"/>
      <c r="UK58" s="133"/>
      <c r="UL58" s="133"/>
      <c r="UM58" s="133"/>
      <c r="UN58" s="133"/>
      <c r="UO58" s="133"/>
      <c r="UP58" s="133"/>
      <c r="UQ58" s="133"/>
      <c r="UR58" s="133"/>
      <c r="US58" s="133"/>
      <c r="UT58" s="133"/>
      <c r="UU58" s="133"/>
      <c r="UV58" s="133"/>
      <c r="UW58" s="133"/>
      <c r="UX58" s="133"/>
      <c r="UY58" s="133"/>
      <c r="UZ58" s="133"/>
      <c r="VA58" s="133"/>
      <c r="VB58" s="133"/>
      <c r="VC58" s="133"/>
      <c r="VD58" s="133"/>
      <c r="VE58" s="133"/>
      <c r="VF58" s="133"/>
      <c r="VG58" s="133"/>
      <c r="VH58" s="133"/>
      <c r="VI58" s="133"/>
      <c r="VJ58" s="133"/>
      <c r="VK58" s="133"/>
      <c r="VL58" s="133"/>
      <c r="VM58" s="133"/>
      <c r="VN58" s="133"/>
      <c r="VO58" s="133"/>
      <c r="VP58" s="133"/>
      <c r="VQ58" s="133"/>
      <c r="VR58" s="133"/>
      <c r="VS58" s="133"/>
      <c r="VT58" s="133"/>
      <c r="VU58" s="133"/>
      <c r="VV58" s="133"/>
      <c r="VW58" s="133"/>
      <c r="VX58" s="133"/>
      <c r="VY58" s="133"/>
      <c r="VZ58" s="133"/>
      <c r="WA58" s="133"/>
      <c r="WB58" s="133"/>
      <c r="WC58" s="133"/>
      <c r="WD58" s="133"/>
      <c r="WE58" s="133"/>
      <c r="WF58" s="133"/>
      <c r="WG58" s="133"/>
      <c r="WH58" s="133"/>
      <c r="WI58" s="133"/>
      <c r="WJ58" s="133"/>
      <c r="WK58" s="133"/>
      <c r="WL58" s="133"/>
      <c r="WM58" s="133"/>
      <c r="WN58" s="133"/>
      <c r="WO58" s="133"/>
      <c r="WP58" s="133"/>
      <c r="WQ58" s="133"/>
      <c r="WR58" s="133"/>
      <c r="WS58" s="133"/>
      <c r="WT58" s="133"/>
      <c r="WU58" s="133"/>
      <c r="WV58" s="133"/>
      <c r="WW58" s="133"/>
      <c r="WX58" s="133"/>
      <c r="WY58" s="133"/>
      <c r="WZ58" s="133"/>
      <c r="XA58" s="133"/>
      <c r="XB58" s="133"/>
      <c r="XC58" s="133"/>
      <c r="XD58" s="133"/>
      <c r="XE58" s="133"/>
      <c r="XF58" s="133"/>
      <c r="XG58" s="133"/>
      <c r="XH58" s="133"/>
      <c r="XI58" s="133"/>
      <c r="XJ58" s="133"/>
      <c r="XK58" s="133"/>
      <c r="XL58" s="133"/>
      <c r="XM58" s="133"/>
      <c r="XN58" s="133"/>
      <c r="XO58" s="133"/>
      <c r="XP58" s="133"/>
      <c r="XQ58" s="133"/>
      <c r="XR58" s="133"/>
      <c r="XS58" s="133"/>
      <c r="XT58" s="133"/>
      <c r="XU58" s="133"/>
      <c r="XV58" s="133"/>
      <c r="XW58" s="133"/>
      <c r="XX58" s="133"/>
      <c r="XY58" s="133"/>
      <c r="XZ58" s="133"/>
      <c r="YA58" s="133"/>
      <c r="YB58" s="133"/>
      <c r="YC58" s="133"/>
      <c r="YD58" s="133"/>
      <c r="YE58" s="133"/>
      <c r="YF58" s="133"/>
      <c r="YG58" s="133"/>
      <c r="YH58" s="133"/>
      <c r="YI58" s="133"/>
      <c r="YJ58" s="133"/>
      <c r="YK58" s="133"/>
      <c r="YL58" s="133"/>
      <c r="YM58" s="133"/>
      <c r="YN58" s="133"/>
      <c r="YO58" s="133"/>
      <c r="YP58" s="133"/>
      <c r="YQ58" s="133"/>
      <c r="YR58" s="133"/>
      <c r="YS58" s="133"/>
      <c r="YT58" s="133"/>
      <c r="YU58" s="133"/>
      <c r="YV58" s="133"/>
      <c r="YW58" s="133"/>
      <c r="YX58" s="133"/>
      <c r="YY58" s="133"/>
      <c r="YZ58" s="133"/>
      <c r="ZA58" s="133"/>
      <c r="ZB58" s="133"/>
      <c r="ZC58" s="133"/>
      <c r="ZD58" s="133"/>
      <c r="ZE58" s="133"/>
      <c r="ZF58" s="133"/>
      <c r="ZG58" s="133"/>
      <c r="ZH58" s="133"/>
      <c r="ZI58" s="133"/>
      <c r="ZJ58" s="133"/>
      <c r="ZK58" s="133"/>
      <c r="ZL58" s="133"/>
      <c r="ZM58" s="133"/>
      <c r="ZN58" s="133"/>
      <c r="ZO58" s="133"/>
      <c r="ZP58" s="133"/>
      <c r="ZQ58" s="133"/>
      <c r="ZR58" s="133"/>
      <c r="ZS58" s="133"/>
      <c r="ZT58" s="133"/>
      <c r="ZU58" s="133"/>
      <c r="ZV58" s="133"/>
      <c r="ZW58" s="133"/>
      <c r="ZX58" s="133"/>
      <c r="ZY58" s="133"/>
      <c r="ZZ58" s="133"/>
      <c r="AAA58" s="133"/>
      <c r="AAB58" s="133"/>
      <c r="AAC58" s="133"/>
      <c r="AAD58" s="133"/>
      <c r="AAE58" s="133"/>
      <c r="AAF58" s="133"/>
      <c r="AAG58" s="133"/>
      <c r="AAH58" s="133"/>
      <c r="AAI58" s="133"/>
      <c r="AAJ58" s="133"/>
      <c r="AAK58" s="133"/>
      <c r="AAL58" s="133"/>
      <c r="AAM58" s="133"/>
      <c r="AAN58" s="133"/>
      <c r="AAO58" s="133"/>
      <c r="AAP58" s="133"/>
      <c r="AAQ58" s="133"/>
      <c r="AAR58" s="133"/>
      <c r="AAS58" s="133"/>
      <c r="AAT58" s="133"/>
      <c r="AAU58" s="133"/>
      <c r="AAV58" s="133"/>
      <c r="AAW58" s="133"/>
      <c r="AAX58" s="133"/>
      <c r="AAY58" s="133"/>
      <c r="AAZ58" s="133"/>
      <c r="ABA58" s="133"/>
      <c r="ABB58" s="133"/>
      <c r="ABC58" s="133"/>
      <c r="ABD58" s="133"/>
      <c r="ABE58" s="133"/>
      <c r="ABF58" s="133"/>
      <c r="ABG58" s="133"/>
      <c r="ABH58" s="133"/>
      <c r="ABI58" s="133"/>
      <c r="ABJ58" s="133"/>
      <c r="ABK58" s="133"/>
      <c r="ABL58" s="133"/>
      <c r="ABM58" s="133"/>
      <c r="ABN58" s="133"/>
      <c r="ABO58" s="133"/>
      <c r="ABP58" s="133"/>
      <c r="ABQ58" s="133"/>
      <c r="ABR58" s="133"/>
      <c r="ABS58" s="133"/>
      <c r="ABT58" s="133"/>
      <c r="ABU58" s="133"/>
      <c r="ABV58" s="133"/>
      <c r="ABW58" s="133"/>
      <c r="ABX58" s="133"/>
      <c r="ABY58" s="133"/>
      <c r="ABZ58" s="133"/>
      <c r="ACA58" s="133"/>
      <c r="ACB58" s="133"/>
      <c r="ACC58" s="133"/>
      <c r="ACD58" s="133"/>
      <c r="ACE58" s="133"/>
      <c r="ACF58" s="133"/>
      <c r="ACG58" s="133"/>
      <c r="ACH58" s="133"/>
      <c r="ACI58" s="133"/>
      <c r="ACJ58" s="133"/>
      <c r="ACK58" s="133"/>
      <c r="ACL58" s="133"/>
      <c r="ACM58" s="133"/>
      <c r="ACN58" s="133"/>
      <c r="ACO58" s="133"/>
      <c r="ACP58" s="133"/>
      <c r="ACQ58" s="133"/>
      <c r="ACR58" s="133"/>
      <c r="ACS58" s="133"/>
      <c r="ACT58" s="133"/>
      <c r="ACU58" s="133"/>
      <c r="ACV58" s="133"/>
      <c r="ACW58" s="133"/>
      <c r="ACX58" s="133"/>
      <c r="ACY58" s="133"/>
      <c r="ACZ58" s="133"/>
      <c r="ADA58" s="133"/>
      <c r="ADB58" s="133"/>
      <c r="ADC58" s="133"/>
      <c r="ADD58" s="133"/>
      <c r="ADE58" s="133"/>
      <c r="ADF58" s="133"/>
      <c r="ADG58" s="133"/>
      <c r="ADH58" s="133"/>
      <c r="ADI58" s="133"/>
      <c r="ADJ58" s="133"/>
      <c r="ADK58" s="133"/>
      <c r="ADL58" s="133"/>
      <c r="ADM58" s="133"/>
      <c r="ADN58" s="133"/>
      <c r="ADO58" s="133"/>
      <c r="ADP58" s="133"/>
      <c r="ADQ58" s="133"/>
      <c r="ADR58" s="133"/>
      <c r="ADS58" s="133"/>
      <c r="ADT58" s="133"/>
      <c r="ADU58" s="133"/>
      <c r="ADV58" s="133"/>
      <c r="ADW58" s="133"/>
      <c r="ADX58" s="133"/>
      <c r="ADY58" s="133"/>
      <c r="ADZ58" s="133"/>
      <c r="AEA58" s="133"/>
      <c r="AEB58" s="133"/>
      <c r="AEC58" s="133"/>
      <c r="AED58" s="133"/>
      <c r="AEE58" s="133"/>
      <c r="AEF58" s="133"/>
      <c r="AEG58" s="133"/>
      <c r="AEH58" s="133"/>
      <c r="AEI58" s="133"/>
      <c r="AEJ58" s="133"/>
      <c r="AEK58" s="133"/>
      <c r="AEL58" s="133"/>
      <c r="AEM58" s="133"/>
      <c r="AEN58" s="133"/>
      <c r="AEO58" s="133"/>
      <c r="AEP58" s="133"/>
      <c r="AEQ58" s="133"/>
      <c r="AER58" s="133"/>
      <c r="AES58" s="133"/>
      <c r="AET58" s="133"/>
      <c r="AEU58" s="133"/>
      <c r="AEV58" s="133"/>
      <c r="AEW58" s="133"/>
      <c r="AEX58" s="133"/>
      <c r="AEY58" s="133"/>
      <c r="AEZ58" s="133"/>
      <c r="AFA58" s="133"/>
      <c r="AFB58" s="133"/>
      <c r="AFC58" s="133"/>
      <c r="AFD58" s="133"/>
      <c r="AFE58" s="133"/>
      <c r="AFF58" s="133"/>
      <c r="AFG58" s="133"/>
      <c r="AFH58" s="133"/>
      <c r="AFI58" s="133"/>
      <c r="AFJ58" s="133"/>
      <c r="AFK58" s="133"/>
      <c r="AFL58" s="133"/>
      <c r="AFM58" s="133"/>
      <c r="AFN58" s="133"/>
      <c r="AFO58" s="133"/>
      <c r="AFP58" s="133"/>
      <c r="AFQ58" s="133"/>
      <c r="AFR58" s="133"/>
      <c r="AFS58" s="133"/>
      <c r="AFT58" s="133"/>
      <c r="AFU58" s="133"/>
      <c r="AFV58" s="133"/>
      <c r="AFW58" s="133"/>
      <c r="AFX58" s="133"/>
      <c r="AFY58" s="133"/>
      <c r="AFZ58" s="133"/>
      <c r="AGA58" s="133"/>
      <c r="AGB58" s="133"/>
      <c r="AGC58" s="133"/>
      <c r="AGD58" s="133"/>
      <c r="AGE58" s="133"/>
      <c r="AGF58" s="133"/>
      <c r="AGG58" s="133"/>
      <c r="AGH58" s="133"/>
      <c r="AGI58" s="133"/>
      <c r="AGJ58" s="133"/>
      <c r="AGK58" s="133"/>
      <c r="AGL58" s="133"/>
      <c r="AGM58" s="133"/>
      <c r="AGN58" s="133"/>
      <c r="AGO58" s="133"/>
      <c r="AGP58" s="133"/>
      <c r="AGQ58" s="133"/>
      <c r="AGR58" s="133"/>
      <c r="AGS58" s="133"/>
      <c r="AGT58" s="133"/>
      <c r="AGU58" s="133"/>
      <c r="AGV58" s="133"/>
      <c r="AGW58" s="133"/>
      <c r="AGX58" s="133"/>
      <c r="AGY58" s="133"/>
      <c r="AGZ58" s="133"/>
      <c r="AHA58" s="133"/>
      <c r="AHB58" s="133"/>
      <c r="AHC58" s="133"/>
      <c r="AHD58" s="133"/>
      <c r="AHE58" s="133"/>
      <c r="AHF58" s="133"/>
      <c r="AHG58" s="133"/>
      <c r="AHH58" s="133"/>
      <c r="AHI58" s="133"/>
      <c r="AHJ58" s="133"/>
      <c r="AHK58" s="133"/>
      <c r="AHL58" s="133"/>
      <c r="AHM58" s="133"/>
      <c r="AHN58" s="133"/>
      <c r="AHO58" s="133"/>
      <c r="AHP58" s="133"/>
      <c r="AHQ58" s="133"/>
      <c r="AHR58" s="133"/>
      <c r="AHS58" s="133"/>
      <c r="AHT58" s="133"/>
      <c r="AHU58" s="133"/>
      <c r="AHV58" s="133"/>
      <c r="AHW58" s="133"/>
      <c r="AHX58" s="133"/>
      <c r="AHY58" s="133"/>
      <c r="AHZ58" s="133"/>
      <c r="AIA58" s="133"/>
      <c r="AIB58" s="133"/>
      <c r="AIC58" s="133"/>
      <c r="AID58" s="133"/>
      <c r="AIE58" s="133"/>
      <c r="AIF58" s="133"/>
      <c r="AIG58" s="133"/>
      <c r="AIH58" s="133"/>
      <c r="AII58" s="133"/>
      <c r="AIJ58" s="133"/>
      <c r="AIK58" s="133"/>
      <c r="AIL58" s="133"/>
      <c r="AIM58" s="133"/>
      <c r="AIN58" s="133"/>
      <c r="AIO58" s="133"/>
      <c r="AIP58" s="133"/>
      <c r="AIQ58" s="133"/>
      <c r="AIR58" s="133"/>
      <c r="AIS58" s="133"/>
      <c r="AIT58" s="133"/>
      <c r="AIU58" s="133"/>
      <c r="AIV58" s="133"/>
      <c r="AIW58" s="133"/>
      <c r="AIX58" s="133"/>
      <c r="AIY58" s="133"/>
      <c r="AIZ58" s="133"/>
      <c r="AJA58" s="133"/>
      <c r="AJB58" s="133"/>
      <c r="AJC58" s="133"/>
      <c r="AJD58" s="133"/>
      <c r="AJE58" s="133"/>
      <c r="AJF58" s="133"/>
      <c r="AJG58" s="133"/>
      <c r="AJH58" s="133"/>
      <c r="AJI58" s="133"/>
      <c r="AJJ58" s="133"/>
      <c r="AJK58" s="133"/>
      <c r="AJL58" s="133"/>
      <c r="AJM58" s="133"/>
      <c r="AJN58" s="133"/>
      <c r="AJO58" s="133"/>
      <c r="AJP58" s="133"/>
      <c r="AJQ58" s="133"/>
      <c r="AJR58" s="133"/>
      <c r="AJS58" s="133"/>
      <c r="AJT58" s="133"/>
      <c r="AJU58" s="133"/>
      <c r="AJV58" s="133"/>
      <c r="AJW58" s="133"/>
      <c r="AJX58" s="133"/>
      <c r="AJY58" s="133"/>
      <c r="AJZ58" s="133"/>
      <c r="AKA58" s="133"/>
      <c r="AKB58" s="133"/>
      <c r="AKC58" s="133"/>
      <c r="AKD58" s="133"/>
      <c r="AKE58" s="133"/>
      <c r="AKF58" s="133"/>
      <c r="AKG58" s="133"/>
      <c r="AKH58" s="133"/>
      <c r="AKI58" s="133"/>
      <c r="AKJ58" s="133"/>
      <c r="AKK58" s="133"/>
      <c r="AKL58" s="133"/>
      <c r="AKM58" s="133"/>
      <c r="AKN58" s="133"/>
      <c r="AKO58" s="133"/>
      <c r="AKP58" s="133"/>
      <c r="AKQ58" s="133"/>
      <c r="AKR58" s="133"/>
      <c r="AKS58" s="133"/>
      <c r="AKT58" s="133"/>
      <c r="AKU58" s="133"/>
      <c r="AKV58" s="133"/>
      <c r="AKW58" s="133"/>
      <c r="AKX58" s="133"/>
      <c r="AKY58" s="133"/>
      <c r="AKZ58" s="133"/>
      <c r="ALA58" s="133"/>
      <c r="ALB58" s="133"/>
      <c r="ALC58" s="133"/>
      <c r="ALD58" s="133"/>
      <c r="ALE58" s="133"/>
      <c r="ALF58" s="133"/>
      <c r="ALG58" s="133"/>
      <c r="ALH58" s="133"/>
      <c r="ALI58" s="133"/>
      <c r="ALJ58" s="133"/>
      <c r="ALK58" s="133"/>
      <c r="ALL58" s="133"/>
      <c r="ALM58" s="133"/>
      <c r="ALN58" s="133"/>
      <c r="ALO58" s="133"/>
      <c r="ALP58" s="133"/>
      <c r="ALQ58" s="133"/>
      <c r="ALR58" s="133"/>
      <c r="ALS58" s="133"/>
      <c r="ALT58" s="133"/>
      <c r="ALU58" s="133"/>
      <c r="ALV58" s="133"/>
      <c r="ALW58" s="133"/>
      <c r="ALX58" s="133"/>
      <c r="ALY58" s="133"/>
      <c r="ALZ58" s="133"/>
      <c r="AMA58" s="133"/>
      <c r="AMB58" s="133"/>
      <c r="AMC58" s="133"/>
      <c r="AMD58" s="133"/>
      <c r="AME58" s="133"/>
      <c r="AMF58" s="133"/>
      <c r="AMG58" s="133"/>
    </row>
    <row r="59" spans="1:1021">
      <c r="A59" s="44" t="s">
        <v>76</v>
      </c>
      <c r="B59" s="39">
        <v>2</v>
      </c>
      <c r="C59" s="125" t="s">
        <v>77</v>
      </c>
      <c r="D59" s="156" t="s">
        <v>78</v>
      </c>
      <c r="E59" s="156" t="s">
        <v>75</v>
      </c>
      <c r="F59" s="125">
        <v>1</v>
      </c>
      <c r="G59" s="125">
        <v>0</v>
      </c>
      <c r="H59" s="125">
        <v>0</v>
      </c>
      <c r="I59" s="125">
        <v>36</v>
      </c>
      <c r="J59" s="125">
        <v>12</v>
      </c>
      <c r="K59" s="41">
        <f>J59*I59*B59</f>
        <v>864</v>
      </c>
    </row>
    <row r="60" spans="1:1021">
      <c r="A60" s="212" t="s">
        <v>49</v>
      </c>
      <c r="B60" s="146">
        <v>4</v>
      </c>
      <c r="C60" s="125" t="s">
        <v>181</v>
      </c>
      <c r="D60" s="156" t="s">
        <v>51</v>
      </c>
      <c r="E60" s="156" t="s">
        <v>75</v>
      </c>
      <c r="F60" s="125">
        <v>1</v>
      </c>
      <c r="G60" s="125">
        <v>0</v>
      </c>
      <c r="H60" s="125">
        <v>0</v>
      </c>
      <c r="I60" s="125">
        <v>36</v>
      </c>
      <c r="J60" s="125">
        <v>12</v>
      </c>
      <c r="K60" s="41">
        <f>J60*I60*B60</f>
        <v>1728</v>
      </c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  <c r="IW60" s="133"/>
      <c r="IX60" s="133"/>
      <c r="IY60" s="133"/>
      <c r="IZ60" s="133"/>
      <c r="JA60" s="133"/>
      <c r="JB60" s="133"/>
      <c r="JC60" s="133"/>
      <c r="JD60" s="133"/>
      <c r="JE60" s="133"/>
      <c r="JF60" s="133"/>
      <c r="JG60" s="133"/>
      <c r="JH60" s="133"/>
      <c r="JI60" s="133"/>
      <c r="JJ60" s="133"/>
      <c r="JK60" s="133"/>
      <c r="JL60" s="133"/>
      <c r="JM60" s="133"/>
      <c r="JN60" s="133"/>
      <c r="JO60" s="133"/>
      <c r="JP60" s="133"/>
      <c r="JQ60" s="133"/>
      <c r="JR60" s="133"/>
      <c r="JS60" s="133"/>
      <c r="JT60" s="133"/>
      <c r="JU60" s="133"/>
      <c r="JV60" s="133"/>
      <c r="JW60" s="133"/>
      <c r="JX60" s="133"/>
      <c r="JY60" s="133"/>
      <c r="JZ60" s="133"/>
      <c r="KA60" s="133"/>
      <c r="KB60" s="133"/>
      <c r="KC60" s="133"/>
      <c r="KD60" s="133"/>
      <c r="KE60" s="133"/>
      <c r="KF60" s="133"/>
      <c r="KG60" s="133"/>
      <c r="KH60" s="133"/>
      <c r="KI60" s="133"/>
      <c r="KJ60" s="133"/>
      <c r="KK60" s="133"/>
      <c r="KL60" s="133"/>
      <c r="KM60" s="133"/>
      <c r="KN60" s="133"/>
      <c r="KO60" s="133"/>
      <c r="KP60" s="133"/>
      <c r="KQ60" s="133"/>
      <c r="KR60" s="133"/>
      <c r="KS60" s="133"/>
      <c r="KT60" s="133"/>
      <c r="KU60" s="133"/>
      <c r="KV60" s="133"/>
      <c r="KW60" s="133"/>
      <c r="KX60" s="133"/>
      <c r="KY60" s="133"/>
      <c r="KZ60" s="133"/>
      <c r="LA60" s="133"/>
      <c r="LB60" s="133"/>
      <c r="LC60" s="133"/>
      <c r="LD60" s="133"/>
      <c r="LE60" s="133"/>
      <c r="LF60" s="133"/>
      <c r="LG60" s="133"/>
      <c r="LH60" s="133"/>
      <c r="LI60" s="133"/>
      <c r="LJ60" s="133"/>
      <c r="LK60" s="133"/>
      <c r="LL60" s="133"/>
      <c r="LM60" s="133"/>
      <c r="LN60" s="133"/>
      <c r="LO60" s="133"/>
      <c r="LP60" s="133"/>
      <c r="LQ60" s="133"/>
      <c r="LR60" s="133"/>
      <c r="LS60" s="133"/>
      <c r="LT60" s="133"/>
      <c r="LU60" s="133"/>
      <c r="LV60" s="133"/>
      <c r="LW60" s="133"/>
      <c r="LX60" s="133"/>
      <c r="LY60" s="133"/>
      <c r="LZ60" s="133"/>
      <c r="MA60" s="133"/>
      <c r="MB60" s="133"/>
      <c r="MC60" s="133"/>
      <c r="MD60" s="133"/>
      <c r="ME60" s="133"/>
      <c r="MF60" s="133"/>
      <c r="MG60" s="133"/>
      <c r="MH60" s="133"/>
      <c r="MI60" s="133"/>
      <c r="MJ60" s="133"/>
      <c r="MK60" s="133"/>
      <c r="ML60" s="133"/>
      <c r="MM60" s="133"/>
      <c r="MN60" s="133"/>
      <c r="MO60" s="133"/>
      <c r="MP60" s="133"/>
      <c r="MQ60" s="133"/>
      <c r="MR60" s="133"/>
      <c r="MS60" s="133"/>
      <c r="MT60" s="133"/>
      <c r="MU60" s="133"/>
      <c r="MV60" s="133"/>
      <c r="MW60" s="133"/>
      <c r="MX60" s="133"/>
      <c r="MY60" s="133"/>
      <c r="MZ60" s="133"/>
      <c r="NA60" s="133"/>
      <c r="NB60" s="133"/>
      <c r="NC60" s="133"/>
      <c r="ND60" s="133"/>
      <c r="NE60" s="133"/>
      <c r="NF60" s="133"/>
      <c r="NG60" s="133"/>
      <c r="NH60" s="133"/>
      <c r="NI60" s="133"/>
      <c r="NJ60" s="133"/>
      <c r="NK60" s="133"/>
      <c r="NL60" s="133"/>
      <c r="NM60" s="133"/>
      <c r="NN60" s="133"/>
      <c r="NO60" s="133"/>
      <c r="NP60" s="133"/>
      <c r="NQ60" s="133"/>
      <c r="NR60" s="133"/>
      <c r="NS60" s="133"/>
      <c r="NT60" s="133"/>
      <c r="NU60" s="133"/>
      <c r="NV60" s="133"/>
      <c r="NW60" s="133"/>
      <c r="NX60" s="133"/>
      <c r="NY60" s="133"/>
      <c r="NZ60" s="133"/>
      <c r="OA60" s="133"/>
      <c r="OB60" s="133"/>
      <c r="OC60" s="133"/>
      <c r="OD60" s="133"/>
      <c r="OE60" s="133"/>
      <c r="OF60" s="133"/>
      <c r="OG60" s="133"/>
      <c r="OH60" s="133"/>
      <c r="OI60" s="133"/>
      <c r="OJ60" s="133"/>
      <c r="OK60" s="133"/>
      <c r="OL60" s="133"/>
      <c r="OM60" s="133"/>
      <c r="ON60" s="133"/>
      <c r="OO60" s="133"/>
      <c r="OP60" s="133"/>
      <c r="OQ60" s="133"/>
      <c r="OR60" s="133"/>
      <c r="OS60" s="133"/>
      <c r="OT60" s="133"/>
      <c r="OU60" s="133"/>
      <c r="OV60" s="133"/>
      <c r="OW60" s="133"/>
      <c r="OX60" s="133"/>
      <c r="OY60" s="133"/>
      <c r="OZ60" s="133"/>
      <c r="PA60" s="133"/>
      <c r="PB60" s="133"/>
      <c r="PC60" s="133"/>
      <c r="PD60" s="133"/>
      <c r="PE60" s="133"/>
      <c r="PF60" s="133"/>
      <c r="PG60" s="133"/>
      <c r="PH60" s="133"/>
      <c r="PI60" s="133"/>
      <c r="PJ60" s="133"/>
      <c r="PK60" s="133"/>
      <c r="PL60" s="133"/>
      <c r="PM60" s="133"/>
      <c r="PN60" s="133"/>
      <c r="PO60" s="133"/>
      <c r="PP60" s="133"/>
      <c r="PQ60" s="133"/>
      <c r="PR60" s="133"/>
      <c r="PS60" s="133"/>
      <c r="PT60" s="133"/>
      <c r="PU60" s="133"/>
      <c r="PV60" s="133"/>
      <c r="PW60" s="133"/>
      <c r="PX60" s="133"/>
      <c r="PY60" s="133"/>
      <c r="PZ60" s="133"/>
      <c r="QA60" s="133"/>
      <c r="QB60" s="133"/>
      <c r="QC60" s="133"/>
      <c r="QD60" s="133"/>
      <c r="QE60" s="133"/>
      <c r="QF60" s="133"/>
      <c r="QG60" s="133"/>
      <c r="QH60" s="133"/>
      <c r="QI60" s="133"/>
      <c r="QJ60" s="133"/>
      <c r="QK60" s="133"/>
      <c r="QL60" s="133"/>
      <c r="QM60" s="133"/>
      <c r="QN60" s="133"/>
      <c r="QO60" s="133"/>
      <c r="QP60" s="133"/>
      <c r="QQ60" s="133"/>
      <c r="QR60" s="133"/>
      <c r="QS60" s="133"/>
      <c r="QT60" s="133"/>
      <c r="QU60" s="133"/>
      <c r="QV60" s="133"/>
      <c r="QW60" s="133"/>
      <c r="QX60" s="133"/>
      <c r="QY60" s="133"/>
      <c r="QZ60" s="133"/>
      <c r="RA60" s="133"/>
      <c r="RB60" s="133"/>
      <c r="RC60" s="133"/>
      <c r="RD60" s="133"/>
      <c r="RE60" s="133"/>
      <c r="RF60" s="133"/>
      <c r="RG60" s="133"/>
      <c r="RH60" s="133"/>
      <c r="RI60" s="133"/>
      <c r="RJ60" s="133"/>
      <c r="RK60" s="133"/>
      <c r="RL60" s="133"/>
      <c r="RM60" s="133"/>
      <c r="RN60" s="133"/>
      <c r="RO60" s="133"/>
      <c r="RP60" s="133"/>
      <c r="RQ60" s="133"/>
      <c r="RR60" s="133"/>
      <c r="RS60" s="133"/>
      <c r="RT60" s="133"/>
      <c r="RU60" s="133"/>
      <c r="RV60" s="133"/>
      <c r="RW60" s="133"/>
      <c r="RX60" s="133"/>
      <c r="RY60" s="133"/>
      <c r="RZ60" s="133"/>
      <c r="SA60" s="133"/>
      <c r="SB60" s="133"/>
      <c r="SC60" s="133"/>
      <c r="SD60" s="133"/>
      <c r="SE60" s="133"/>
      <c r="SF60" s="133"/>
      <c r="SG60" s="133"/>
      <c r="SH60" s="133"/>
      <c r="SI60" s="133"/>
      <c r="SJ60" s="133"/>
      <c r="SK60" s="133"/>
      <c r="SL60" s="133"/>
      <c r="SM60" s="133"/>
      <c r="SN60" s="133"/>
      <c r="SO60" s="133"/>
      <c r="SP60" s="133"/>
      <c r="SQ60" s="133"/>
      <c r="SR60" s="133"/>
      <c r="SS60" s="133"/>
      <c r="ST60" s="133"/>
      <c r="SU60" s="133"/>
      <c r="SV60" s="133"/>
      <c r="SW60" s="133"/>
      <c r="SX60" s="133"/>
      <c r="SY60" s="133"/>
      <c r="SZ60" s="133"/>
      <c r="TA60" s="133"/>
      <c r="TB60" s="133"/>
      <c r="TC60" s="133"/>
      <c r="TD60" s="133"/>
      <c r="TE60" s="133"/>
      <c r="TF60" s="133"/>
      <c r="TG60" s="133"/>
      <c r="TH60" s="133"/>
      <c r="TI60" s="133"/>
      <c r="TJ60" s="133"/>
      <c r="TK60" s="133"/>
      <c r="TL60" s="133"/>
      <c r="TM60" s="133"/>
      <c r="TN60" s="133"/>
      <c r="TO60" s="133"/>
      <c r="TP60" s="133"/>
      <c r="TQ60" s="133"/>
      <c r="TR60" s="133"/>
      <c r="TS60" s="133"/>
      <c r="TT60" s="133"/>
      <c r="TU60" s="133"/>
      <c r="TV60" s="133"/>
      <c r="TW60" s="133"/>
      <c r="TX60" s="133"/>
      <c r="TY60" s="133"/>
      <c r="TZ60" s="133"/>
      <c r="UA60" s="133"/>
      <c r="UB60" s="133"/>
      <c r="UC60" s="133"/>
      <c r="UD60" s="133"/>
      <c r="UE60" s="133"/>
      <c r="UF60" s="133"/>
      <c r="UG60" s="133"/>
      <c r="UH60" s="133"/>
      <c r="UI60" s="133"/>
      <c r="UJ60" s="133"/>
      <c r="UK60" s="133"/>
      <c r="UL60" s="133"/>
      <c r="UM60" s="133"/>
      <c r="UN60" s="133"/>
      <c r="UO60" s="133"/>
      <c r="UP60" s="133"/>
      <c r="UQ60" s="133"/>
      <c r="UR60" s="133"/>
      <c r="US60" s="133"/>
      <c r="UT60" s="133"/>
      <c r="UU60" s="133"/>
      <c r="UV60" s="133"/>
      <c r="UW60" s="133"/>
      <c r="UX60" s="133"/>
      <c r="UY60" s="133"/>
      <c r="UZ60" s="133"/>
      <c r="VA60" s="133"/>
      <c r="VB60" s="133"/>
      <c r="VC60" s="133"/>
      <c r="VD60" s="133"/>
      <c r="VE60" s="133"/>
      <c r="VF60" s="133"/>
      <c r="VG60" s="133"/>
      <c r="VH60" s="133"/>
      <c r="VI60" s="133"/>
      <c r="VJ60" s="133"/>
      <c r="VK60" s="133"/>
      <c r="VL60" s="133"/>
      <c r="VM60" s="133"/>
      <c r="VN60" s="133"/>
      <c r="VO60" s="133"/>
      <c r="VP60" s="133"/>
      <c r="VQ60" s="133"/>
      <c r="VR60" s="133"/>
      <c r="VS60" s="133"/>
      <c r="VT60" s="133"/>
      <c r="VU60" s="133"/>
      <c r="VV60" s="133"/>
      <c r="VW60" s="133"/>
      <c r="VX60" s="133"/>
      <c r="VY60" s="133"/>
      <c r="VZ60" s="133"/>
      <c r="WA60" s="133"/>
      <c r="WB60" s="133"/>
      <c r="WC60" s="133"/>
      <c r="WD60" s="133"/>
      <c r="WE60" s="133"/>
      <c r="WF60" s="133"/>
      <c r="WG60" s="133"/>
      <c r="WH60" s="133"/>
      <c r="WI60" s="133"/>
      <c r="WJ60" s="133"/>
      <c r="WK60" s="133"/>
      <c r="WL60" s="133"/>
      <c r="WM60" s="133"/>
      <c r="WN60" s="133"/>
      <c r="WO60" s="133"/>
      <c r="WP60" s="133"/>
      <c r="WQ60" s="133"/>
      <c r="WR60" s="133"/>
      <c r="WS60" s="133"/>
      <c r="WT60" s="133"/>
      <c r="WU60" s="133"/>
      <c r="WV60" s="133"/>
      <c r="WW60" s="133"/>
      <c r="WX60" s="133"/>
      <c r="WY60" s="133"/>
      <c r="WZ60" s="133"/>
      <c r="XA60" s="133"/>
      <c r="XB60" s="133"/>
      <c r="XC60" s="133"/>
      <c r="XD60" s="133"/>
      <c r="XE60" s="133"/>
      <c r="XF60" s="133"/>
      <c r="XG60" s="133"/>
      <c r="XH60" s="133"/>
      <c r="XI60" s="133"/>
      <c r="XJ60" s="133"/>
      <c r="XK60" s="133"/>
      <c r="XL60" s="133"/>
      <c r="XM60" s="133"/>
      <c r="XN60" s="133"/>
      <c r="XO60" s="133"/>
      <c r="XP60" s="133"/>
      <c r="XQ60" s="133"/>
      <c r="XR60" s="133"/>
      <c r="XS60" s="133"/>
      <c r="XT60" s="133"/>
      <c r="XU60" s="133"/>
      <c r="XV60" s="133"/>
      <c r="XW60" s="133"/>
      <c r="XX60" s="133"/>
      <c r="XY60" s="133"/>
      <c r="XZ60" s="133"/>
      <c r="YA60" s="133"/>
      <c r="YB60" s="133"/>
      <c r="YC60" s="133"/>
      <c r="YD60" s="133"/>
      <c r="YE60" s="133"/>
      <c r="YF60" s="133"/>
      <c r="YG60" s="133"/>
      <c r="YH60" s="133"/>
      <c r="YI60" s="133"/>
      <c r="YJ60" s="133"/>
      <c r="YK60" s="133"/>
      <c r="YL60" s="133"/>
      <c r="YM60" s="133"/>
      <c r="YN60" s="133"/>
      <c r="YO60" s="133"/>
      <c r="YP60" s="133"/>
      <c r="YQ60" s="133"/>
      <c r="YR60" s="133"/>
      <c r="YS60" s="133"/>
      <c r="YT60" s="133"/>
      <c r="YU60" s="133"/>
      <c r="YV60" s="133"/>
      <c r="YW60" s="133"/>
      <c r="YX60" s="133"/>
      <c r="YY60" s="133"/>
      <c r="YZ60" s="133"/>
      <c r="ZA60" s="133"/>
      <c r="ZB60" s="133"/>
      <c r="ZC60" s="133"/>
      <c r="ZD60" s="133"/>
      <c r="ZE60" s="133"/>
      <c r="ZF60" s="133"/>
      <c r="ZG60" s="133"/>
      <c r="ZH60" s="133"/>
      <c r="ZI60" s="133"/>
      <c r="ZJ60" s="133"/>
      <c r="ZK60" s="133"/>
      <c r="ZL60" s="133"/>
      <c r="ZM60" s="133"/>
      <c r="ZN60" s="133"/>
      <c r="ZO60" s="133"/>
      <c r="ZP60" s="133"/>
      <c r="ZQ60" s="133"/>
      <c r="ZR60" s="133"/>
      <c r="ZS60" s="133"/>
      <c r="ZT60" s="133"/>
      <c r="ZU60" s="133"/>
      <c r="ZV60" s="133"/>
      <c r="ZW60" s="133"/>
      <c r="ZX60" s="133"/>
      <c r="ZY60" s="133"/>
      <c r="ZZ60" s="133"/>
      <c r="AAA60" s="133"/>
      <c r="AAB60" s="133"/>
      <c r="AAC60" s="133"/>
      <c r="AAD60" s="133"/>
      <c r="AAE60" s="133"/>
      <c r="AAF60" s="133"/>
      <c r="AAG60" s="133"/>
      <c r="AAH60" s="133"/>
      <c r="AAI60" s="133"/>
      <c r="AAJ60" s="133"/>
      <c r="AAK60" s="133"/>
      <c r="AAL60" s="133"/>
      <c r="AAM60" s="133"/>
      <c r="AAN60" s="133"/>
      <c r="AAO60" s="133"/>
      <c r="AAP60" s="133"/>
      <c r="AAQ60" s="133"/>
      <c r="AAR60" s="133"/>
      <c r="AAS60" s="133"/>
      <c r="AAT60" s="133"/>
      <c r="AAU60" s="133"/>
      <c r="AAV60" s="133"/>
      <c r="AAW60" s="133"/>
      <c r="AAX60" s="133"/>
      <c r="AAY60" s="133"/>
      <c r="AAZ60" s="133"/>
      <c r="ABA60" s="133"/>
      <c r="ABB60" s="133"/>
      <c r="ABC60" s="133"/>
      <c r="ABD60" s="133"/>
      <c r="ABE60" s="133"/>
      <c r="ABF60" s="133"/>
      <c r="ABG60" s="133"/>
      <c r="ABH60" s="133"/>
      <c r="ABI60" s="133"/>
      <c r="ABJ60" s="133"/>
      <c r="ABK60" s="133"/>
      <c r="ABL60" s="133"/>
      <c r="ABM60" s="133"/>
      <c r="ABN60" s="133"/>
      <c r="ABO60" s="133"/>
      <c r="ABP60" s="133"/>
      <c r="ABQ60" s="133"/>
      <c r="ABR60" s="133"/>
      <c r="ABS60" s="133"/>
      <c r="ABT60" s="133"/>
      <c r="ABU60" s="133"/>
      <c r="ABV60" s="133"/>
      <c r="ABW60" s="133"/>
      <c r="ABX60" s="133"/>
      <c r="ABY60" s="133"/>
      <c r="ABZ60" s="133"/>
      <c r="ACA60" s="133"/>
      <c r="ACB60" s="133"/>
      <c r="ACC60" s="133"/>
      <c r="ACD60" s="133"/>
      <c r="ACE60" s="133"/>
      <c r="ACF60" s="133"/>
      <c r="ACG60" s="133"/>
      <c r="ACH60" s="133"/>
      <c r="ACI60" s="133"/>
      <c r="ACJ60" s="133"/>
      <c r="ACK60" s="133"/>
      <c r="ACL60" s="133"/>
      <c r="ACM60" s="133"/>
      <c r="ACN60" s="133"/>
      <c r="ACO60" s="133"/>
      <c r="ACP60" s="133"/>
      <c r="ACQ60" s="133"/>
      <c r="ACR60" s="133"/>
      <c r="ACS60" s="133"/>
      <c r="ACT60" s="133"/>
      <c r="ACU60" s="133"/>
      <c r="ACV60" s="133"/>
      <c r="ACW60" s="133"/>
      <c r="ACX60" s="133"/>
      <c r="ACY60" s="133"/>
      <c r="ACZ60" s="133"/>
      <c r="ADA60" s="133"/>
      <c r="ADB60" s="133"/>
      <c r="ADC60" s="133"/>
      <c r="ADD60" s="133"/>
      <c r="ADE60" s="133"/>
      <c r="ADF60" s="133"/>
      <c r="ADG60" s="133"/>
      <c r="ADH60" s="133"/>
      <c r="ADI60" s="133"/>
      <c r="ADJ60" s="133"/>
      <c r="ADK60" s="133"/>
      <c r="ADL60" s="133"/>
      <c r="ADM60" s="133"/>
      <c r="ADN60" s="133"/>
      <c r="ADO60" s="133"/>
      <c r="ADP60" s="133"/>
      <c r="ADQ60" s="133"/>
      <c r="ADR60" s="133"/>
      <c r="ADS60" s="133"/>
      <c r="ADT60" s="133"/>
      <c r="ADU60" s="133"/>
      <c r="ADV60" s="133"/>
      <c r="ADW60" s="133"/>
      <c r="ADX60" s="133"/>
      <c r="ADY60" s="133"/>
      <c r="ADZ60" s="133"/>
      <c r="AEA60" s="133"/>
      <c r="AEB60" s="133"/>
      <c r="AEC60" s="133"/>
      <c r="AED60" s="133"/>
      <c r="AEE60" s="133"/>
      <c r="AEF60" s="133"/>
      <c r="AEG60" s="133"/>
      <c r="AEH60" s="133"/>
      <c r="AEI60" s="133"/>
      <c r="AEJ60" s="133"/>
      <c r="AEK60" s="133"/>
      <c r="AEL60" s="133"/>
      <c r="AEM60" s="133"/>
      <c r="AEN60" s="133"/>
      <c r="AEO60" s="133"/>
      <c r="AEP60" s="133"/>
      <c r="AEQ60" s="133"/>
      <c r="AER60" s="133"/>
      <c r="AES60" s="133"/>
      <c r="AET60" s="133"/>
      <c r="AEU60" s="133"/>
      <c r="AEV60" s="133"/>
      <c r="AEW60" s="133"/>
      <c r="AEX60" s="133"/>
      <c r="AEY60" s="133"/>
      <c r="AEZ60" s="133"/>
      <c r="AFA60" s="133"/>
      <c r="AFB60" s="133"/>
      <c r="AFC60" s="133"/>
      <c r="AFD60" s="133"/>
      <c r="AFE60" s="133"/>
      <c r="AFF60" s="133"/>
      <c r="AFG60" s="133"/>
      <c r="AFH60" s="133"/>
      <c r="AFI60" s="133"/>
      <c r="AFJ60" s="133"/>
      <c r="AFK60" s="133"/>
      <c r="AFL60" s="133"/>
      <c r="AFM60" s="133"/>
      <c r="AFN60" s="133"/>
      <c r="AFO60" s="133"/>
      <c r="AFP60" s="133"/>
      <c r="AFQ60" s="133"/>
      <c r="AFR60" s="133"/>
      <c r="AFS60" s="133"/>
      <c r="AFT60" s="133"/>
      <c r="AFU60" s="133"/>
      <c r="AFV60" s="133"/>
      <c r="AFW60" s="133"/>
      <c r="AFX60" s="133"/>
      <c r="AFY60" s="133"/>
      <c r="AFZ60" s="133"/>
      <c r="AGA60" s="133"/>
      <c r="AGB60" s="133"/>
      <c r="AGC60" s="133"/>
      <c r="AGD60" s="133"/>
      <c r="AGE60" s="133"/>
      <c r="AGF60" s="133"/>
      <c r="AGG60" s="133"/>
      <c r="AGH60" s="133"/>
      <c r="AGI60" s="133"/>
      <c r="AGJ60" s="133"/>
      <c r="AGK60" s="133"/>
      <c r="AGL60" s="133"/>
      <c r="AGM60" s="133"/>
      <c r="AGN60" s="133"/>
      <c r="AGO60" s="133"/>
      <c r="AGP60" s="133"/>
      <c r="AGQ60" s="133"/>
      <c r="AGR60" s="133"/>
      <c r="AGS60" s="133"/>
      <c r="AGT60" s="133"/>
      <c r="AGU60" s="133"/>
      <c r="AGV60" s="133"/>
      <c r="AGW60" s="133"/>
      <c r="AGX60" s="133"/>
      <c r="AGY60" s="133"/>
      <c r="AGZ60" s="133"/>
      <c r="AHA60" s="133"/>
      <c r="AHB60" s="133"/>
      <c r="AHC60" s="133"/>
      <c r="AHD60" s="133"/>
      <c r="AHE60" s="133"/>
      <c r="AHF60" s="133"/>
      <c r="AHG60" s="133"/>
      <c r="AHH60" s="133"/>
      <c r="AHI60" s="133"/>
      <c r="AHJ60" s="133"/>
      <c r="AHK60" s="133"/>
      <c r="AHL60" s="133"/>
      <c r="AHM60" s="133"/>
      <c r="AHN60" s="133"/>
      <c r="AHO60" s="133"/>
      <c r="AHP60" s="133"/>
      <c r="AHQ60" s="133"/>
      <c r="AHR60" s="133"/>
      <c r="AHS60" s="133"/>
      <c r="AHT60" s="133"/>
      <c r="AHU60" s="133"/>
      <c r="AHV60" s="133"/>
      <c r="AHW60" s="133"/>
      <c r="AHX60" s="133"/>
      <c r="AHY60" s="133"/>
      <c r="AHZ60" s="133"/>
      <c r="AIA60" s="133"/>
      <c r="AIB60" s="133"/>
      <c r="AIC60" s="133"/>
      <c r="AID60" s="133"/>
      <c r="AIE60" s="133"/>
      <c r="AIF60" s="133"/>
      <c r="AIG60" s="133"/>
      <c r="AIH60" s="133"/>
      <c r="AII60" s="133"/>
      <c r="AIJ60" s="133"/>
      <c r="AIK60" s="133"/>
      <c r="AIL60" s="133"/>
      <c r="AIM60" s="133"/>
      <c r="AIN60" s="133"/>
      <c r="AIO60" s="133"/>
      <c r="AIP60" s="133"/>
      <c r="AIQ60" s="133"/>
      <c r="AIR60" s="133"/>
      <c r="AIS60" s="133"/>
      <c r="AIT60" s="133"/>
      <c r="AIU60" s="133"/>
      <c r="AIV60" s="133"/>
      <c r="AIW60" s="133"/>
      <c r="AIX60" s="133"/>
      <c r="AIY60" s="133"/>
      <c r="AIZ60" s="133"/>
      <c r="AJA60" s="133"/>
      <c r="AJB60" s="133"/>
      <c r="AJC60" s="133"/>
      <c r="AJD60" s="133"/>
      <c r="AJE60" s="133"/>
      <c r="AJF60" s="133"/>
      <c r="AJG60" s="133"/>
      <c r="AJH60" s="133"/>
      <c r="AJI60" s="133"/>
      <c r="AJJ60" s="133"/>
      <c r="AJK60" s="133"/>
      <c r="AJL60" s="133"/>
      <c r="AJM60" s="133"/>
      <c r="AJN60" s="133"/>
      <c r="AJO60" s="133"/>
      <c r="AJP60" s="133"/>
      <c r="AJQ60" s="133"/>
      <c r="AJR60" s="133"/>
      <c r="AJS60" s="133"/>
      <c r="AJT60" s="133"/>
      <c r="AJU60" s="133"/>
      <c r="AJV60" s="133"/>
      <c r="AJW60" s="133"/>
      <c r="AJX60" s="133"/>
      <c r="AJY60" s="133"/>
      <c r="AJZ60" s="133"/>
      <c r="AKA60" s="133"/>
      <c r="AKB60" s="133"/>
      <c r="AKC60" s="133"/>
      <c r="AKD60" s="133"/>
      <c r="AKE60" s="133"/>
      <c r="AKF60" s="133"/>
      <c r="AKG60" s="133"/>
      <c r="AKH60" s="133"/>
      <c r="AKI60" s="133"/>
      <c r="AKJ60" s="133"/>
      <c r="AKK60" s="133"/>
      <c r="AKL60" s="133"/>
      <c r="AKM60" s="133"/>
      <c r="AKN60" s="133"/>
      <c r="AKO60" s="133"/>
      <c r="AKP60" s="133"/>
      <c r="AKQ60" s="133"/>
      <c r="AKR60" s="133"/>
      <c r="AKS60" s="133"/>
      <c r="AKT60" s="133"/>
      <c r="AKU60" s="133"/>
      <c r="AKV60" s="133"/>
      <c r="AKW60" s="133"/>
      <c r="AKX60" s="133"/>
      <c r="AKY60" s="133"/>
      <c r="AKZ60" s="133"/>
      <c r="ALA60" s="133"/>
      <c r="ALB60" s="133"/>
      <c r="ALC60" s="133"/>
      <c r="ALD60" s="133"/>
      <c r="ALE60" s="133"/>
      <c r="ALF60" s="133"/>
      <c r="ALG60" s="133"/>
      <c r="ALH60" s="133"/>
      <c r="ALI60" s="133"/>
      <c r="ALJ60" s="133"/>
      <c r="ALK60" s="133"/>
      <c r="ALL60" s="133"/>
      <c r="ALM60" s="133"/>
      <c r="ALN60" s="133"/>
      <c r="ALO60" s="133"/>
      <c r="ALP60" s="133"/>
      <c r="ALQ60" s="133"/>
      <c r="ALR60" s="133"/>
      <c r="ALS60" s="133"/>
      <c r="ALT60" s="133"/>
      <c r="ALU60" s="133"/>
      <c r="ALV60" s="133"/>
      <c r="ALW60" s="133"/>
      <c r="ALX60" s="133"/>
      <c r="ALY60" s="133"/>
      <c r="ALZ60" s="133"/>
      <c r="AMA60" s="133"/>
      <c r="AMB60" s="133"/>
      <c r="AMC60" s="133"/>
      <c r="AMD60" s="133"/>
      <c r="AME60" s="133"/>
      <c r="AMF60" s="133"/>
      <c r="AMG60" s="133"/>
    </row>
    <row r="61" spans="1:1021">
      <c r="A61" s="213"/>
      <c r="B61" s="39">
        <v>4</v>
      </c>
      <c r="C61" s="125" t="s">
        <v>79</v>
      </c>
      <c r="D61" s="156" t="s">
        <v>80</v>
      </c>
      <c r="E61" s="156" t="s">
        <v>75</v>
      </c>
      <c r="F61" s="125">
        <v>1</v>
      </c>
      <c r="G61" s="125">
        <v>0</v>
      </c>
      <c r="H61" s="125">
        <v>0</v>
      </c>
      <c r="I61" s="125">
        <v>36</v>
      </c>
      <c r="J61" s="125">
        <v>12</v>
      </c>
      <c r="K61" s="41">
        <f>J61*I61*B61</f>
        <v>1728</v>
      </c>
    </row>
    <row r="62" spans="1:1021">
      <c r="A62" s="211"/>
      <c r="B62" s="211"/>
      <c r="C62" s="211"/>
      <c r="D62" s="211"/>
      <c r="E62" s="211"/>
      <c r="F62" s="46">
        <f>SUM(F47:F61)</f>
        <v>21</v>
      </c>
      <c r="G62" s="46">
        <f>SUM(G47:G61)</f>
        <v>3</v>
      </c>
      <c r="H62" s="46">
        <f>SUM(H47:H61)</f>
        <v>1</v>
      </c>
      <c r="I62" s="46"/>
      <c r="J62" s="46">
        <f>SUM(J47:J61)</f>
        <v>324</v>
      </c>
      <c r="K62" s="46">
        <f>SUM(K47:K61)</f>
        <v>33336</v>
      </c>
    </row>
    <row r="63" spans="1:1021" ht="18.75">
      <c r="A63" s="222" t="s">
        <v>81</v>
      </c>
      <c r="B63" s="223"/>
      <c r="C63" s="223"/>
      <c r="D63" s="223"/>
      <c r="E63" s="223"/>
      <c r="F63" s="223"/>
      <c r="G63" s="223"/>
      <c r="H63" s="223"/>
      <c r="I63" s="223"/>
      <c r="J63" s="223"/>
      <c r="K63" s="6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</row>
    <row r="64" spans="1:1021">
      <c r="A64" s="193" t="s">
        <v>42</v>
      </c>
      <c r="B64" s="65">
        <v>2</v>
      </c>
      <c r="C64" s="65" t="s">
        <v>203</v>
      </c>
      <c r="D64" s="66" t="s">
        <v>58</v>
      </c>
      <c r="E64" s="158" t="s">
        <v>75</v>
      </c>
      <c r="F64" s="128">
        <v>3</v>
      </c>
      <c r="G64" s="128">
        <v>0</v>
      </c>
      <c r="H64" s="128">
        <v>0</v>
      </c>
      <c r="I64" s="128">
        <v>36</v>
      </c>
      <c r="J64" s="112">
        <v>36</v>
      </c>
      <c r="K64" s="90">
        <f>J64*I64*B64</f>
        <v>2592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</row>
    <row r="65" spans="1:1021">
      <c r="A65" s="194"/>
      <c r="B65" s="65">
        <v>2</v>
      </c>
      <c r="C65" s="65" t="s">
        <v>203</v>
      </c>
      <c r="D65" s="66" t="s">
        <v>83</v>
      </c>
      <c r="E65" s="158" t="s">
        <v>75</v>
      </c>
      <c r="F65" s="129">
        <v>0</v>
      </c>
      <c r="G65" s="129">
        <v>1</v>
      </c>
      <c r="H65" s="129">
        <v>0</v>
      </c>
      <c r="I65" s="129">
        <v>36</v>
      </c>
      <c r="J65" s="65">
        <v>12</v>
      </c>
      <c r="K65" s="90">
        <f>J65*I65*B65</f>
        <v>864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  <c r="VM65" s="53"/>
      <c r="VN65" s="53"/>
      <c r="VO65" s="53"/>
      <c r="VP65" s="53"/>
      <c r="VQ65" s="53"/>
      <c r="VR65" s="53"/>
      <c r="VS65" s="53"/>
      <c r="VT65" s="53"/>
      <c r="VU65" s="53"/>
      <c r="VV65" s="53"/>
      <c r="VW65" s="53"/>
      <c r="VX65" s="53"/>
      <c r="VY65" s="53"/>
      <c r="VZ65" s="53"/>
      <c r="WA65" s="53"/>
      <c r="WB65" s="53"/>
      <c r="WC65" s="53"/>
      <c r="WD65" s="53"/>
      <c r="WE65" s="53"/>
      <c r="WF65" s="53"/>
      <c r="WG65" s="53"/>
      <c r="WH65" s="53"/>
      <c r="WI65" s="53"/>
      <c r="WJ65" s="53"/>
      <c r="WK65" s="53"/>
      <c r="WL65" s="53"/>
      <c r="WM65" s="53"/>
      <c r="WN65" s="53"/>
      <c r="WO65" s="53"/>
      <c r="WP65" s="53"/>
      <c r="WQ65" s="53"/>
      <c r="WR65" s="53"/>
      <c r="WS65" s="53"/>
      <c r="WT65" s="53"/>
      <c r="WU65" s="53"/>
      <c r="WV65" s="53"/>
      <c r="WW65" s="53"/>
      <c r="WX65" s="53"/>
      <c r="WY65" s="53"/>
      <c r="WZ65" s="53"/>
      <c r="XA65" s="53"/>
      <c r="XB65" s="53"/>
      <c r="XC65" s="53"/>
      <c r="XD65" s="53"/>
      <c r="XE65" s="53"/>
      <c r="XF65" s="53"/>
      <c r="XG65" s="53"/>
      <c r="XH65" s="53"/>
      <c r="XI65" s="53"/>
      <c r="XJ65" s="53"/>
      <c r="XK65" s="53"/>
      <c r="XL65" s="53"/>
      <c r="XM65" s="53"/>
      <c r="XN65" s="53"/>
      <c r="XO65" s="53"/>
      <c r="XP65" s="53"/>
      <c r="XQ65" s="53"/>
      <c r="XR65" s="53"/>
      <c r="XS65" s="53"/>
      <c r="XT65" s="53"/>
      <c r="XU65" s="53"/>
      <c r="XV65" s="53"/>
      <c r="XW65" s="53"/>
      <c r="XX65" s="53"/>
      <c r="XY65" s="53"/>
      <c r="XZ65" s="53"/>
      <c r="YA65" s="53"/>
      <c r="YB65" s="53"/>
      <c r="YC65" s="53"/>
      <c r="YD65" s="53"/>
      <c r="YE65" s="53"/>
      <c r="YF65" s="53"/>
      <c r="YG65" s="53"/>
      <c r="YH65" s="53"/>
      <c r="YI65" s="53"/>
      <c r="YJ65" s="53"/>
      <c r="YK65" s="53"/>
      <c r="YL65" s="53"/>
      <c r="YM65" s="53"/>
      <c r="YN65" s="53"/>
      <c r="YO65" s="53"/>
      <c r="YP65" s="53"/>
      <c r="YQ65" s="53"/>
      <c r="YR65" s="53"/>
      <c r="YS65" s="53"/>
      <c r="YT65" s="53"/>
      <c r="YU65" s="53"/>
      <c r="YV65" s="53"/>
      <c r="YW65" s="53"/>
      <c r="YX65" s="53"/>
      <c r="YY65" s="53"/>
      <c r="YZ65" s="53"/>
      <c r="ZA65" s="53"/>
      <c r="ZB65" s="53"/>
      <c r="ZC65" s="53"/>
      <c r="ZD65" s="53"/>
      <c r="ZE65" s="53"/>
      <c r="ZF65" s="53"/>
      <c r="ZG65" s="53"/>
      <c r="ZH65" s="53"/>
      <c r="ZI65" s="53"/>
      <c r="ZJ65" s="53"/>
      <c r="ZK65" s="53"/>
      <c r="ZL65" s="53"/>
      <c r="ZM65" s="53"/>
      <c r="ZN65" s="53"/>
      <c r="ZO65" s="53"/>
      <c r="ZP65" s="53"/>
      <c r="ZQ65" s="53"/>
      <c r="ZR65" s="53"/>
      <c r="ZS65" s="53"/>
      <c r="ZT65" s="53"/>
      <c r="ZU65" s="53"/>
      <c r="ZV65" s="53"/>
      <c r="ZW65" s="53"/>
      <c r="ZX65" s="53"/>
      <c r="ZY65" s="53"/>
      <c r="ZZ65" s="53"/>
      <c r="AAA65" s="53"/>
      <c r="AAB65" s="53"/>
      <c r="AAC65" s="53"/>
      <c r="AAD65" s="53"/>
      <c r="AAE65" s="53"/>
      <c r="AAF65" s="53"/>
      <c r="AAG65" s="53"/>
      <c r="AAH65" s="53"/>
      <c r="AAI65" s="53"/>
      <c r="AAJ65" s="53"/>
      <c r="AAK65" s="53"/>
      <c r="AAL65" s="53"/>
      <c r="AAM65" s="53"/>
      <c r="AAN65" s="53"/>
      <c r="AAO65" s="53"/>
      <c r="AAP65" s="53"/>
      <c r="AAQ65" s="53"/>
      <c r="AAR65" s="53"/>
      <c r="AAS65" s="53"/>
      <c r="AAT65" s="53"/>
      <c r="AAU65" s="53"/>
      <c r="AAV65" s="53"/>
      <c r="AAW65" s="53"/>
      <c r="AAX65" s="53"/>
      <c r="AAY65" s="53"/>
      <c r="AAZ65" s="53"/>
      <c r="ABA65" s="53"/>
      <c r="ABB65" s="53"/>
      <c r="ABC65" s="53"/>
      <c r="ABD65" s="53"/>
      <c r="ABE65" s="53"/>
      <c r="ABF65" s="53"/>
      <c r="ABG65" s="53"/>
      <c r="ABH65" s="53"/>
      <c r="ABI65" s="53"/>
      <c r="ABJ65" s="53"/>
      <c r="ABK65" s="53"/>
      <c r="ABL65" s="53"/>
      <c r="ABM65" s="53"/>
      <c r="ABN65" s="53"/>
      <c r="ABO65" s="53"/>
      <c r="ABP65" s="53"/>
      <c r="ABQ65" s="53"/>
      <c r="ABR65" s="53"/>
      <c r="ABS65" s="53"/>
      <c r="ABT65" s="53"/>
      <c r="ABU65" s="53"/>
      <c r="ABV65" s="53"/>
      <c r="ABW65" s="53"/>
      <c r="ABX65" s="53"/>
      <c r="ABY65" s="53"/>
      <c r="ABZ65" s="53"/>
      <c r="ACA65" s="53"/>
      <c r="ACB65" s="53"/>
      <c r="ACC65" s="53"/>
      <c r="ACD65" s="53"/>
      <c r="ACE65" s="53"/>
      <c r="ACF65" s="53"/>
      <c r="ACG65" s="53"/>
      <c r="ACH65" s="53"/>
      <c r="ACI65" s="53"/>
      <c r="ACJ65" s="53"/>
      <c r="ACK65" s="53"/>
      <c r="ACL65" s="53"/>
      <c r="ACM65" s="53"/>
      <c r="ACN65" s="53"/>
      <c r="ACO65" s="53"/>
      <c r="ACP65" s="53"/>
      <c r="ACQ65" s="53"/>
      <c r="ACR65" s="53"/>
      <c r="ACS65" s="53"/>
      <c r="ACT65" s="53"/>
      <c r="ACU65" s="53"/>
      <c r="ACV65" s="53"/>
      <c r="ACW65" s="53"/>
      <c r="ACX65" s="53"/>
      <c r="ACY65" s="53"/>
      <c r="ACZ65" s="53"/>
      <c r="ADA65" s="53"/>
      <c r="ADB65" s="53"/>
      <c r="ADC65" s="53"/>
      <c r="ADD65" s="53"/>
      <c r="ADE65" s="53"/>
      <c r="ADF65" s="53"/>
      <c r="ADG65" s="53"/>
      <c r="ADH65" s="53"/>
      <c r="ADI65" s="53"/>
      <c r="ADJ65" s="53"/>
      <c r="ADK65" s="53"/>
      <c r="ADL65" s="53"/>
      <c r="ADM65" s="53"/>
      <c r="ADN65" s="53"/>
      <c r="ADO65" s="53"/>
      <c r="ADP65" s="53"/>
      <c r="ADQ65" s="53"/>
      <c r="ADR65" s="53"/>
      <c r="ADS65" s="53"/>
      <c r="ADT65" s="53"/>
      <c r="ADU65" s="53"/>
      <c r="ADV65" s="53"/>
      <c r="ADW65" s="53"/>
      <c r="ADX65" s="53"/>
      <c r="ADY65" s="53"/>
      <c r="ADZ65" s="53"/>
      <c r="AEA65" s="53"/>
      <c r="AEB65" s="53"/>
      <c r="AEC65" s="53"/>
      <c r="AED65" s="53"/>
      <c r="AEE65" s="53"/>
      <c r="AEF65" s="53"/>
      <c r="AEG65" s="53"/>
      <c r="AEH65" s="53"/>
      <c r="AEI65" s="53"/>
      <c r="AEJ65" s="53"/>
      <c r="AEK65" s="53"/>
      <c r="AEL65" s="53"/>
      <c r="AEM65" s="53"/>
      <c r="AEN65" s="53"/>
      <c r="AEO65" s="53"/>
      <c r="AEP65" s="53"/>
      <c r="AEQ65" s="53"/>
      <c r="AER65" s="53"/>
      <c r="AES65" s="53"/>
      <c r="AET65" s="53"/>
      <c r="AEU65" s="53"/>
      <c r="AEV65" s="53"/>
      <c r="AEW65" s="53"/>
      <c r="AEX65" s="53"/>
      <c r="AEY65" s="53"/>
      <c r="AEZ65" s="53"/>
      <c r="AFA65" s="53"/>
      <c r="AFB65" s="53"/>
      <c r="AFC65" s="53"/>
      <c r="AFD65" s="53"/>
      <c r="AFE65" s="53"/>
      <c r="AFF65" s="53"/>
      <c r="AFG65" s="53"/>
      <c r="AFH65" s="53"/>
      <c r="AFI65" s="53"/>
      <c r="AFJ65" s="53"/>
      <c r="AFK65" s="53"/>
      <c r="AFL65" s="53"/>
      <c r="AFM65" s="53"/>
      <c r="AFN65" s="53"/>
      <c r="AFO65" s="53"/>
      <c r="AFP65" s="53"/>
      <c r="AFQ65" s="53"/>
      <c r="AFR65" s="53"/>
      <c r="AFS65" s="53"/>
      <c r="AFT65" s="53"/>
      <c r="AFU65" s="53"/>
      <c r="AFV65" s="53"/>
      <c r="AFW65" s="53"/>
      <c r="AFX65" s="53"/>
      <c r="AFY65" s="53"/>
      <c r="AFZ65" s="53"/>
      <c r="AGA65" s="53"/>
      <c r="AGB65" s="53"/>
      <c r="AGC65" s="53"/>
      <c r="AGD65" s="53"/>
      <c r="AGE65" s="53"/>
      <c r="AGF65" s="53"/>
      <c r="AGG65" s="53"/>
      <c r="AGH65" s="53"/>
      <c r="AGI65" s="53"/>
      <c r="AGJ65" s="53"/>
      <c r="AGK65" s="53"/>
      <c r="AGL65" s="53"/>
      <c r="AGM65" s="53"/>
      <c r="AGN65" s="53"/>
      <c r="AGO65" s="53"/>
      <c r="AGP65" s="53"/>
      <c r="AGQ65" s="53"/>
      <c r="AGR65" s="53"/>
      <c r="AGS65" s="53"/>
      <c r="AGT65" s="53"/>
      <c r="AGU65" s="53"/>
      <c r="AGV65" s="53"/>
      <c r="AGW65" s="53"/>
      <c r="AGX65" s="53"/>
      <c r="AGY65" s="53"/>
      <c r="AGZ65" s="53"/>
      <c r="AHA65" s="53"/>
      <c r="AHB65" s="53"/>
      <c r="AHC65" s="53"/>
      <c r="AHD65" s="53"/>
      <c r="AHE65" s="53"/>
      <c r="AHF65" s="53"/>
      <c r="AHG65" s="53"/>
      <c r="AHH65" s="53"/>
      <c r="AHI65" s="53"/>
      <c r="AHJ65" s="53"/>
      <c r="AHK65" s="53"/>
      <c r="AHL65" s="53"/>
      <c r="AHM65" s="53"/>
      <c r="AHN65" s="53"/>
      <c r="AHO65" s="53"/>
      <c r="AHP65" s="53"/>
      <c r="AHQ65" s="53"/>
      <c r="AHR65" s="53"/>
      <c r="AHS65" s="53"/>
      <c r="AHT65" s="53"/>
      <c r="AHU65" s="53"/>
      <c r="AHV65" s="53"/>
      <c r="AHW65" s="53"/>
      <c r="AHX65" s="53"/>
      <c r="AHY65" s="53"/>
      <c r="AHZ65" s="53"/>
      <c r="AIA65" s="53"/>
      <c r="AIB65" s="53"/>
      <c r="AIC65" s="53"/>
      <c r="AID65" s="53"/>
      <c r="AIE65" s="53"/>
      <c r="AIF65" s="53"/>
      <c r="AIG65" s="53"/>
      <c r="AIH65" s="53"/>
      <c r="AII65" s="53"/>
      <c r="AIJ65" s="53"/>
      <c r="AIK65" s="53"/>
      <c r="AIL65" s="53"/>
      <c r="AIM65" s="53"/>
      <c r="AIN65" s="53"/>
      <c r="AIO65" s="53"/>
      <c r="AIP65" s="53"/>
      <c r="AIQ65" s="53"/>
      <c r="AIR65" s="53"/>
      <c r="AIS65" s="53"/>
      <c r="AIT65" s="53"/>
      <c r="AIU65" s="53"/>
      <c r="AIV65" s="53"/>
      <c r="AIW65" s="53"/>
      <c r="AIX65" s="53"/>
      <c r="AIY65" s="53"/>
      <c r="AIZ65" s="53"/>
      <c r="AJA65" s="53"/>
      <c r="AJB65" s="53"/>
      <c r="AJC65" s="53"/>
      <c r="AJD65" s="53"/>
      <c r="AJE65" s="53"/>
      <c r="AJF65" s="53"/>
      <c r="AJG65" s="53"/>
      <c r="AJH65" s="53"/>
      <c r="AJI65" s="53"/>
      <c r="AJJ65" s="53"/>
      <c r="AJK65" s="53"/>
      <c r="AJL65" s="53"/>
      <c r="AJM65" s="53"/>
      <c r="AJN65" s="53"/>
      <c r="AJO65" s="53"/>
      <c r="AJP65" s="53"/>
      <c r="AJQ65" s="53"/>
      <c r="AJR65" s="53"/>
      <c r="AJS65" s="53"/>
      <c r="AJT65" s="53"/>
      <c r="AJU65" s="53"/>
      <c r="AJV65" s="53"/>
      <c r="AJW65" s="53"/>
      <c r="AJX65" s="53"/>
      <c r="AJY65" s="53"/>
      <c r="AJZ65" s="53"/>
      <c r="AKA65" s="53"/>
      <c r="AKB65" s="53"/>
      <c r="AKC65" s="53"/>
      <c r="AKD65" s="53"/>
      <c r="AKE65" s="53"/>
      <c r="AKF65" s="53"/>
      <c r="AKG65" s="53"/>
      <c r="AKH65" s="53"/>
      <c r="AKI65" s="53"/>
      <c r="AKJ65" s="53"/>
      <c r="AKK65" s="53"/>
      <c r="AKL65" s="53"/>
      <c r="AKM65" s="53"/>
      <c r="AKN65" s="53"/>
      <c r="AKO65" s="53"/>
      <c r="AKP65" s="53"/>
      <c r="AKQ65" s="53"/>
      <c r="AKR65" s="53"/>
      <c r="AKS65" s="53"/>
      <c r="AKT65" s="53"/>
      <c r="AKU65" s="53"/>
      <c r="AKV65" s="53"/>
      <c r="AKW65" s="53"/>
      <c r="AKX65" s="53"/>
      <c r="AKY65" s="53"/>
      <c r="AKZ65" s="53"/>
      <c r="ALA65" s="53"/>
      <c r="ALB65" s="53"/>
      <c r="ALC65" s="53"/>
      <c r="ALD65" s="53"/>
      <c r="ALE65" s="53"/>
      <c r="ALF65" s="53"/>
      <c r="ALG65" s="53"/>
      <c r="ALH65" s="53"/>
      <c r="ALI65" s="53"/>
      <c r="ALJ65" s="53"/>
      <c r="ALK65" s="53"/>
      <c r="ALL65" s="53"/>
      <c r="ALM65" s="53"/>
      <c r="ALN65" s="53"/>
      <c r="ALO65" s="53"/>
      <c r="ALP65" s="53"/>
      <c r="ALQ65" s="53"/>
      <c r="ALR65" s="53"/>
      <c r="ALS65" s="53"/>
      <c r="ALT65" s="53"/>
      <c r="ALU65" s="53"/>
      <c r="ALV65" s="53"/>
      <c r="ALW65" s="53"/>
      <c r="ALX65" s="53"/>
      <c r="ALY65" s="53"/>
      <c r="ALZ65" s="53"/>
      <c r="AMA65" s="53"/>
      <c r="AMB65" s="53"/>
      <c r="AMC65" s="53"/>
      <c r="AMD65" s="53"/>
      <c r="AME65" s="53"/>
      <c r="AMF65" s="53"/>
      <c r="AMG65" s="53"/>
    </row>
    <row r="66" spans="1:1021" ht="24" customHeight="1">
      <c r="A66" s="44" t="s">
        <v>56</v>
      </c>
      <c r="B66" s="51">
        <v>4</v>
      </c>
      <c r="C66" s="17" t="s">
        <v>147</v>
      </c>
      <c r="D66" s="18" t="s">
        <v>86</v>
      </c>
      <c r="E66" s="159" t="s">
        <v>75</v>
      </c>
      <c r="F66" s="130">
        <v>2</v>
      </c>
      <c r="G66" s="130">
        <v>0</v>
      </c>
      <c r="H66" s="130">
        <v>0</v>
      </c>
      <c r="I66" s="130">
        <v>36</v>
      </c>
      <c r="J66" s="51">
        <v>24</v>
      </c>
      <c r="K66" s="64">
        <f>I66*J66*B66</f>
        <v>3456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</row>
    <row r="67" spans="1:1021">
      <c r="A67" s="211"/>
      <c r="B67" s="211"/>
      <c r="C67" s="211"/>
      <c r="D67" s="211"/>
      <c r="E67" s="211"/>
      <c r="F67" s="46">
        <f>F64+F65+F66</f>
        <v>5</v>
      </c>
      <c r="G67" s="46">
        <f t="shared" ref="G67:K67" si="1">G64+G65+G66</f>
        <v>1</v>
      </c>
      <c r="H67" s="46">
        <f t="shared" si="1"/>
        <v>0</v>
      </c>
      <c r="I67" s="46"/>
      <c r="J67" s="46">
        <f t="shared" si="1"/>
        <v>72</v>
      </c>
      <c r="K67" s="46">
        <f t="shared" si="1"/>
        <v>6912</v>
      </c>
    </row>
    <row r="68" spans="1:1021" ht="18.75">
      <c r="A68" s="222" t="s">
        <v>84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5"/>
    </row>
    <row r="69" spans="1:1021">
      <c r="A69" s="31" t="s">
        <v>49</v>
      </c>
      <c r="B69" s="10">
        <v>2</v>
      </c>
      <c r="C69" s="4" t="s">
        <v>85</v>
      </c>
      <c r="D69" s="5" t="s">
        <v>86</v>
      </c>
      <c r="E69" s="5" t="s">
        <v>75</v>
      </c>
      <c r="F69" s="10">
        <v>3</v>
      </c>
      <c r="G69" s="10">
        <v>0</v>
      </c>
      <c r="H69" s="10">
        <v>0</v>
      </c>
      <c r="I69" s="10">
        <v>42</v>
      </c>
      <c r="J69" s="189">
        <v>36</v>
      </c>
      <c r="K69" s="25">
        <f>SUM(J69*I69*B69)</f>
        <v>3024</v>
      </c>
    </row>
    <row r="70" spans="1:1021" ht="31.5">
      <c r="A70" s="31" t="s">
        <v>30</v>
      </c>
      <c r="B70" s="10">
        <v>2</v>
      </c>
      <c r="C70" s="4" t="s">
        <v>85</v>
      </c>
      <c r="D70" s="5" t="s">
        <v>86</v>
      </c>
      <c r="E70" s="5" t="s">
        <v>75</v>
      </c>
      <c r="F70" s="10">
        <v>3</v>
      </c>
      <c r="G70" s="10">
        <v>0</v>
      </c>
      <c r="H70" s="10">
        <v>0</v>
      </c>
      <c r="I70" s="10">
        <v>42</v>
      </c>
      <c r="J70" s="189"/>
      <c r="K70" s="25">
        <v>2016</v>
      </c>
    </row>
    <row r="71" spans="1:1021">
      <c r="A71" s="151"/>
      <c r="B71" s="10"/>
      <c r="C71" s="4"/>
      <c r="D71" s="5"/>
      <c r="E71" s="5"/>
      <c r="F71" s="10"/>
      <c r="G71" s="10"/>
      <c r="H71" s="10"/>
      <c r="I71" s="10"/>
      <c r="J71" s="149"/>
      <c r="K71" s="25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3"/>
      <c r="LR71" s="133"/>
      <c r="LS71" s="133"/>
      <c r="LT71" s="133"/>
      <c r="LU71" s="133"/>
      <c r="LV71" s="133"/>
      <c r="LW71" s="133"/>
      <c r="LX71" s="133"/>
      <c r="LY71" s="133"/>
      <c r="LZ71" s="133"/>
      <c r="MA71" s="133"/>
      <c r="MB71" s="133"/>
      <c r="MC71" s="133"/>
      <c r="MD71" s="133"/>
      <c r="ME71" s="133"/>
      <c r="MF71" s="133"/>
      <c r="MG71" s="133"/>
      <c r="MH71" s="133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3"/>
      <c r="SD71" s="133"/>
      <c r="SE71" s="133"/>
      <c r="SF71" s="133"/>
      <c r="SG71" s="133"/>
      <c r="SH71" s="133"/>
      <c r="SI71" s="133"/>
      <c r="SJ71" s="133"/>
      <c r="SK71" s="133"/>
      <c r="SL71" s="133"/>
      <c r="SM71" s="133"/>
      <c r="SN71" s="133"/>
      <c r="SO71" s="133"/>
      <c r="SP71" s="133"/>
      <c r="SQ71" s="133"/>
      <c r="SR71" s="133"/>
      <c r="SS71" s="133"/>
      <c r="ST71" s="133"/>
      <c r="SU71" s="133"/>
      <c r="SV71" s="133"/>
      <c r="SW71" s="133"/>
      <c r="SX71" s="133"/>
      <c r="SY71" s="133"/>
      <c r="SZ71" s="133"/>
      <c r="TA71" s="133"/>
      <c r="TB71" s="133"/>
      <c r="TC71" s="133"/>
      <c r="TD71" s="133"/>
      <c r="TE71" s="133"/>
      <c r="TF71" s="133"/>
      <c r="TG71" s="133"/>
      <c r="TH71" s="133"/>
      <c r="TI71" s="133"/>
      <c r="TJ71" s="133"/>
      <c r="TK71" s="133"/>
      <c r="TL71" s="133"/>
      <c r="TM71" s="133"/>
      <c r="TN71" s="133"/>
      <c r="TO71" s="133"/>
      <c r="TP71" s="133"/>
      <c r="TQ71" s="133"/>
      <c r="TR71" s="133"/>
      <c r="TS71" s="133"/>
      <c r="TT71" s="133"/>
      <c r="TU71" s="133"/>
      <c r="TV71" s="133"/>
      <c r="TW71" s="133"/>
      <c r="TX71" s="133"/>
      <c r="TY71" s="133"/>
      <c r="TZ71" s="133"/>
      <c r="UA71" s="133"/>
      <c r="UB71" s="133"/>
      <c r="UC71" s="133"/>
      <c r="UD71" s="133"/>
      <c r="UE71" s="133"/>
      <c r="UF71" s="133"/>
      <c r="UG71" s="133"/>
      <c r="UH71" s="133"/>
      <c r="UI71" s="133"/>
      <c r="UJ71" s="133"/>
      <c r="UK71" s="133"/>
      <c r="UL71" s="133"/>
      <c r="UM71" s="133"/>
      <c r="UN71" s="133"/>
      <c r="UO71" s="133"/>
      <c r="UP71" s="133"/>
      <c r="UQ71" s="133"/>
      <c r="UR71" s="133"/>
      <c r="US71" s="133"/>
      <c r="UT71" s="133"/>
      <c r="UU71" s="133"/>
      <c r="UV71" s="133"/>
      <c r="UW71" s="133"/>
      <c r="UX71" s="133"/>
      <c r="UY71" s="133"/>
      <c r="UZ71" s="133"/>
      <c r="VA71" s="133"/>
      <c r="VB71" s="133"/>
      <c r="VC71" s="133"/>
      <c r="VD71" s="133"/>
      <c r="VE71" s="133"/>
      <c r="VF71" s="133"/>
      <c r="VG71" s="133"/>
      <c r="VH71" s="133"/>
      <c r="VI71" s="133"/>
      <c r="VJ71" s="133"/>
      <c r="VK71" s="133"/>
      <c r="VL71" s="133"/>
      <c r="VM71" s="133"/>
      <c r="VN71" s="133"/>
      <c r="VO71" s="133"/>
      <c r="VP71" s="133"/>
      <c r="VQ71" s="133"/>
      <c r="VR71" s="133"/>
      <c r="VS71" s="133"/>
      <c r="VT71" s="133"/>
      <c r="VU71" s="133"/>
      <c r="VV71" s="133"/>
      <c r="VW71" s="133"/>
      <c r="VX71" s="133"/>
      <c r="VY71" s="133"/>
      <c r="VZ71" s="133"/>
      <c r="WA71" s="133"/>
      <c r="WB71" s="133"/>
      <c r="WC71" s="133"/>
      <c r="WD71" s="133"/>
      <c r="WE71" s="133"/>
      <c r="WF71" s="133"/>
      <c r="WG71" s="133"/>
      <c r="WH71" s="133"/>
      <c r="WI71" s="133"/>
      <c r="WJ71" s="133"/>
      <c r="WK71" s="133"/>
      <c r="WL71" s="133"/>
      <c r="WM71" s="133"/>
      <c r="WN71" s="133"/>
      <c r="WO71" s="133"/>
      <c r="WP71" s="133"/>
      <c r="WQ71" s="133"/>
      <c r="WR71" s="133"/>
      <c r="WS71" s="133"/>
      <c r="WT71" s="133"/>
      <c r="WU71" s="133"/>
      <c r="WV71" s="133"/>
      <c r="WW71" s="133"/>
      <c r="WX71" s="133"/>
      <c r="WY71" s="133"/>
      <c r="WZ71" s="133"/>
      <c r="XA71" s="133"/>
      <c r="XB71" s="133"/>
      <c r="XC71" s="133"/>
      <c r="XD71" s="133"/>
      <c r="XE71" s="133"/>
      <c r="XF71" s="133"/>
      <c r="XG71" s="133"/>
      <c r="XH71" s="133"/>
      <c r="XI71" s="133"/>
      <c r="XJ71" s="133"/>
      <c r="XK71" s="133"/>
      <c r="XL71" s="133"/>
      <c r="XM71" s="133"/>
      <c r="XN71" s="133"/>
      <c r="XO71" s="133"/>
      <c r="XP71" s="133"/>
      <c r="XQ71" s="133"/>
      <c r="XR71" s="133"/>
      <c r="XS71" s="133"/>
      <c r="XT71" s="133"/>
      <c r="XU71" s="133"/>
      <c r="XV71" s="133"/>
      <c r="XW71" s="133"/>
      <c r="XX71" s="133"/>
      <c r="XY71" s="133"/>
      <c r="XZ71" s="133"/>
      <c r="YA71" s="133"/>
      <c r="YB71" s="133"/>
      <c r="YC71" s="133"/>
      <c r="YD71" s="133"/>
      <c r="YE71" s="133"/>
      <c r="YF71" s="133"/>
      <c r="YG71" s="133"/>
      <c r="YH71" s="133"/>
      <c r="YI71" s="133"/>
      <c r="YJ71" s="133"/>
      <c r="YK71" s="133"/>
      <c r="YL71" s="133"/>
      <c r="YM71" s="133"/>
      <c r="YN71" s="133"/>
      <c r="YO71" s="133"/>
      <c r="YP71" s="133"/>
      <c r="YQ71" s="133"/>
      <c r="YR71" s="133"/>
      <c r="YS71" s="133"/>
      <c r="YT71" s="133"/>
      <c r="YU71" s="133"/>
      <c r="YV71" s="133"/>
      <c r="YW71" s="133"/>
      <c r="YX71" s="133"/>
      <c r="YY71" s="133"/>
      <c r="YZ71" s="133"/>
      <c r="ZA71" s="133"/>
      <c r="ZB71" s="133"/>
      <c r="ZC71" s="133"/>
      <c r="ZD71" s="133"/>
      <c r="ZE71" s="133"/>
      <c r="ZF71" s="133"/>
      <c r="ZG71" s="133"/>
      <c r="ZH71" s="133"/>
      <c r="ZI71" s="133"/>
      <c r="ZJ71" s="133"/>
      <c r="ZK71" s="133"/>
      <c r="ZL71" s="133"/>
      <c r="ZM71" s="133"/>
      <c r="ZN71" s="133"/>
      <c r="ZO71" s="133"/>
      <c r="ZP71" s="133"/>
      <c r="ZQ71" s="133"/>
      <c r="ZR71" s="133"/>
      <c r="ZS71" s="133"/>
      <c r="ZT71" s="133"/>
      <c r="ZU71" s="133"/>
      <c r="ZV71" s="133"/>
      <c r="ZW71" s="133"/>
      <c r="ZX71" s="133"/>
      <c r="ZY71" s="133"/>
      <c r="ZZ71" s="133"/>
      <c r="AAA71" s="133"/>
      <c r="AAB71" s="133"/>
      <c r="AAC71" s="133"/>
      <c r="AAD71" s="133"/>
      <c r="AAE71" s="133"/>
      <c r="AAF71" s="133"/>
      <c r="AAG71" s="133"/>
      <c r="AAH71" s="133"/>
      <c r="AAI71" s="133"/>
      <c r="AAJ71" s="133"/>
      <c r="AAK71" s="133"/>
      <c r="AAL71" s="133"/>
      <c r="AAM71" s="133"/>
      <c r="AAN71" s="133"/>
      <c r="AAO71" s="133"/>
      <c r="AAP71" s="133"/>
      <c r="AAQ71" s="133"/>
      <c r="AAR71" s="133"/>
      <c r="AAS71" s="133"/>
      <c r="AAT71" s="133"/>
      <c r="AAU71" s="133"/>
      <c r="AAV71" s="133"/>
      <c r="AAW71" s="133"/>
      <c r="AAX71" s="133"/>
      <c r="AAY71" s="133"/>
      <c r="AAZ71" s="133"/>
      <c r="ABA71" s="133"/>
      <c r="ABB71" s="133"/>
      <c r="ABC71" s="133"/>
      <c r="ABD71" s="133"/>
      <c r="ABE71" s="133"/>
      <c r="ABF71" s="133"/>
      <c r="ABG71" s="133"/>
      <c r="ABH71" s="133"/>
      <c r="ABI71" s="133"/>
      <c r="ABJ71" s="133"/>
      <c r="ABK71" s="133"/>
      <c r="ABL71" s="133"/>
      <c r="ABM71" s="133"/>
      <c r="ABN71" s="133"/>
      <c r="ABO71" s="133"/>
      <c r="ABP71" s="133"/>
      <c r="ABQ71" s="133"/>
      <c r="ABR71" s="133"/>
      <c r="ABS71" s="133"/>
      <c r="ABT71" s="133"/>
      <c r="ABU71" s="133"/>
      <c r="ABV71" s="133"/>
      <c r="ABW71" s="133"/>
      <c r="ABX71" s="133"/>
      <c r="ABY71" s="133"/>
      <c r="ABZ71" s="133"/>
      <c r="ACA71" s="133"/>
      <c r="ACB71" s="133"/>
      <c r="ACC71" s="133"/>
      <c r="ACD71" s="133"/>
      <c r="ACE71" s="133"/>
      <c r="ACF71" s="133"/>
      <c r="ACG71" s="133"/>
      <c r="ACH71" s="133"/>
      <c r="ACI71" s="133"/>
      <c r="ACJ71" s="133"/>
      <c r="ACK71" s="133"/>
      <c r="ACL71" s="133"/>
      <c r="ACM71" s="133"/>
      <c r="ACN71" s="133"/>
      <c r="ACO71" s="133"/>
      <c r="ACP71" s="133"/>
      <c r="ACQ71" s="133"/>
      <c r="ACR71" s="133"/>
      <c r="ACS71" s="133"/>
      <c r="ACT71" s="133"/>
      <c r="ACU71" s="133"/>
      <c r="ACV71" s="133"/>
      <c r="ACW71" s="133"/>
      <c r="ACX71" s="133"/>
      <c r="ACY71" s="133"/>
      <c r="ACZ71" s="133"/>
      <c r="ADA71" s="133"/>
      <c r="ADB71" s="133"/>
      <c r="ADC71" s="133"/>
      <c r="ADD71" s="133"/>
      <c r="ADE71" s="133"/>
      <c r="ADF71" s="133"/>
      <c r="ADG71" s="133"/>
      <c r="ADH71" s="133"/>
      <c r="ADI71" s="133"/>
      <c r="ADJ71" s="133"/>
      <c r="ADK71" s="133"/>
      <c r="ADL71" s="133"/>
      <c r="ADM71" s="133"/>
      <c r="ADN71" s="133"/>
      <c r="ADO71" s="133"/>
      <c r="ADP71" s="133"/>
      <c r="ADQ71" s="133"/>
      <c r="ADR71" s="133"/>
      <c r="ADS71" s="133"/>
      <c r="ADT71" s="133"/>
      <c r="ADU71" s="133"/>
      <c r="ADV71" s="133"/>
      <c r="ADW71" s="133"/>
      <c r="ADX71" s="133"/>
      <c r="ADY71" s="133"/>
      <c r="ADZ71" s="133"/>
      <c r="AEA71" s="133"/>
      <c r="AEB71" s="133"/>
      <c r="AEC71" s="133"/>
      <c r="AED71" s="133"/>
      <c r="AEE71" s="133"/>
      <c r="AEF71" s="133"/>
      <c r="AEG71" s="133"/>
      <c r="AEH71" s="133"/>
      <c r="AEI71" s="133"/>
      <c r="AEJ71" s="133"/>
      <c r="AEK71" s="133"/>
      <c r="AEL71" s="133"/>
      <c r="AEM71" s="133"/>
      <c r="AEN71" s="133"/>
      <c r="AEO71" s="133"/>
      <c r="AEP71" s="133"/>
      <c r="AEQ71" s="133"/>
      <c r="AER71" s="133"/>
      <c r="AES71" s="133"/>
      <c r="AET71" s="133"/>
      <c r="AEU71" s="133"/>
      <c r="AEV71" s="133"/>
      <c r="AEW71" s="133"/>
      <c r="AEX71" s="133"/>
      <c r="AEY71" s="133"/>
      <c r="AEZ71" s="133"/>
      <c r="AFA71" s="133"/>
      <c r="AFB71" s="133"/>
      <c r="AFC71" s="133"/>
      <c r="AFD71" s="133"/>
      <c r="AFE71" s="133"/>
      <c r="AFF71" s="133"/>
      <c r="AFG71" s="133"/>
      <c r="AFH71" s="133"/>
      <c r="AFI71" s="133"/>
      <c r="AFJ71" s="133"/>
      <c r="AFK71" s="133"/>
      <c r="AFL71" s="133"/>
      <c r="AFM71" s="133"/>
      <c r="AFN71" s="133"/>
      <c r="AFO71" s="133"/>
      <c r="AFP71" s="133"/>
      <c r="AFQ71" s="133"/>
      <c r="AFR71" s="133"/>
      <c r="AFS71" s="133"/>
      <c r="AFT71" s="133"/>
      <c r="AFU71" s="133"/>
      <c r="AFV71" s="133"/>
      <c r="AFW71" s="133"/>
      <c r="AFX71" s="133"/>
      <c r="AFY71" s="133"/>
      <c r="AFZ71" s="133"/>
      <c r="AGA71" s="133"/>
      <c r="AGB71" s="133"/>
      <c r="AGC71" s="133"/>
      <c r="AGD71" s="133"/>
      <c r="AGE71" s="133"/>
      <c r="AGF71" s="133"/>
      <c r="AGG71" s="133"/>
      <c r="AGH71" s="133"/>
      <c r="AGI71" s="133"/>
      <c r="AGJ71" s="133"/>
      <c r="AGK71" s="133"/>
      <c r="AGL71" s="133"/>
      <c r="AGM71" s="133"/>
      <c r="AGN71" s="133"/>
      <c r="AGO71" s="133"/>
      <c r="AGP71" s="133"/>
      <c r="AGQ71" s="133"/>
      <c r="AGR71" s="133"/>
      <c r="AGS71" s="133"/>
      <c r="AGT71" s="133"/>
      <c r="AGU71" s="133"/>
      <c r="AGV71" s="133"/>
      <c r="AGW71" s="133"/>
      <c r="AGX71" s="133"/>
      <c r="AGY71" s="133"/>
      <c r="AGZ71" s="133"/>
      <c r="AHA71" s="133"/>
      <c r="AHB71" s="133"/>
      <c r="AHC71" s="133"/>
      <c r="AHD71" s="133"/>
      <c r="AHE71" s="133"/>
      <c r="AHF71" s="133"/>
      <c r="AHG71" s="133"/>
      <c r="AHH71" s="133"/>
      <c r="AHI71" s="133"/>
      <c r="AHJ71" s="133"/>
      <c r="AHK71" s="133"/>
      <c r="AHL71" s="133"/>
      <c r="AHM71" s="133"/>
      <c r="AHN71" s="133"/>
      <c r="AHO71" s="133"/>
      <c r="AHP71" s="133"/>
      <c r="AHQ71" s="133"/>
      <c r="AHR71" s="133"/>
      <c r="AHS71" s="133"/>
      <c r="AHT71" s="133"/>
      <c r="AHU71" s="133"/>
      <c r="AHV71" s="133"/>
      <c r="AHW71" s="133"/>
      <c r="AHX71" s="133"/>
      <c r="AHY71" s="133"/>
      <c r="AHZ71" s="133"/>
      <c r="AIA71" s="133"/>
      <c r="AIB71" s="133"/>
      <c r="AIC71" s="133"/>
      <c r="AID71" s="133"/>
      <c r="AIE71" s="133"/>
      <c r="AIF71" s="133"/>
      <c r="AIG71" s="133"/>
      <c r="AIH71" s="133"/>
      <c r="AII71" s="133"/>
      <c r="AIJ71" s="133"/>
      <c r="AIK71" s="133"/>
      <c r="AIL71" s="133"/>
      <c r="AIM71" s="133"/>
      <c r="AIN71" s="133"/>
      <c r="AIO71" s="133"/>
      <c r="AIP71" s="133"/>
      <c r="AIQ71" s="133"/>
      <c r="AIR71" s="133"/>
      <c r="AIS71" s="133"/>
      <c r="AIT71" s="133"/>
      <c r="AIU71" s="133"/>
      <c r="AIV71" s="133"/>
      <c r="AIW71" s="133"/>
      <c r="AIX71" s="133"/>
      <c r="AIY71" s="133"/>
      <c r="AIZ71" s="133"/>
      <c r="AJA71" s="133"/>
      <c r="AJB71" s="133"/>
      <c r="AJC71" s="133"/>
      <c r="AJD71" s="133"/>
      <c r="AJE71" s="133"/>
      <c r="AJF71" s="133"/>
      <c r="AJG71" s="133"/>
      <c r="AJH71" s="133"/>
      <c r="AJI71" s="133"/>
      <c r="AJJ71" s="133"/>
      <c r="AJK71" s="133"/>
      <c r="AJL71" s="133"/>
      <c r="AJM71" s="133"/>
      <c r="AJN71" s="133"/>
      <c r="AJO71" s="133"/>
      <c r="AJP71" s="133"/>
      <c r="AJQ71" s="133"/>
      <c r="AJR71" s="133"/>
      <c r="AJS71" s="133"/>
      <c r="AJT71" s="133"/>
      <c r="AJU71" s="133"/>
      <c r="AJV71" s="133"/>
      <c r="AJW71" s="133"/>
      <c r="AJX71" s="133"/>
      <c r="AJY71" s="133"/>
      <c r="AJZ71" s="133"/>
      <c r="AKA71" s="133"/>
      <c r="AKB71" s="133"/>
      <c r="AKC71" s="133"/>
      <c r="AKD71" s="133"/>
      <c r="AKE71" s="133"/>
      <c r="AKF71" s="133"/>
      <c r="AKG71" s="133"/>
      <c r="AKH71" s="133"/>
      <c r="AKI71" s="133"/>
      <c r="AKJ71" s="133"/>
      <c r="AKK71" s="133"/>
      <c r="AKL71" s="133"/>
      <c r="AKM71" s="133"/>
      <c r="AKN71" s="133"/>
      <c r="AKO71" s="133"/>
      <c r="AKP71" s="133"/>
      <c r="AKQ71" s="133"/>
      <c r="AKR71" s="133"/>
      <c r="AKS71" s="133"/>
      <c r="AKT71" s="133"/>
      <c r="AKU71" s="133"/>
      <c r="AKV71" s="133"/>
      <c r="AKW71" s="133"/>
      <c r="AKX71" s="133"/>
      <c r="AKY71" s="133"/>
      <c r="AKZ71" s="133"/>
      <c r="ALA71" s="133"/>
      <c r="ALB71" s="133"/>
      <c r="ALC71" s="133"/>
      <c r="ALD71" s="133"/>
      <c r="ALE71" s="133"/>
      <c r="ALF71" s="133"/>
      <c r="ALG71" s="133"/>
      <c r="ALH71" s="133"/>
      <c r="ALI71" s="133"/>
      <c r="ALJ71" s="133"/>
      <c r="ALK71" s="133"/>
      <c r="ALL71" s="133"/>
      <c r="ALM71" s="133"/>
      <c r="ALN71" s="133"/>
      <c r="ALO71" s="133"/>
      <c r="ALP71" s="133"/>
      <c r="ALQ71" s="133"/>
      <c r="ALR71" s="133"/>
      <c r="ALS71" s="133"/>
      <c r="ALT71" s="133"/>
      <c r="ALU71" s="133"/>
      <c r="ALV71" s="133"/>
      <c r="ALW71" s="133"/>
      <c r="ALX71" s="133"/>
      <c r="ALY71" s="133"/>
      <c r="ALZ71" s="133"/>
      <c r="AMA71" s="133"/>
      <c r="AMB71" s="133"/>
      <c r="AMC71" s="133"/>
      <c r="AMD71" s="133"/>
      <c r="AME71" s="133"/>
      <c r="AMF71" s="133"/>
      <c r="AMG71" s="133"/>
    </row>
    <row r="72" spans="1:1021">
      <c r="A72" s="47" t="s">
        <v>76</v>
      </c>
      <c r="B72" s="10">
        <v>4</v>
      </c>
      <c r="C72" s="4" t="s">
        <v>92</v>
      </c>
      <c r="D72" s="5" t="s">
        <v>87</v>
      </c>
      <c r="E72" s="5" t="s">
        <v>75</v>
      </c>
      <c r="F72" s="10">
        <v>3</v>
      </c>
      <c r="G72" s="10">
        <v>0</v>
      </c>
      <c r="H72" s="10">
        <v>0</v>
      </c>
      <c r="I72" s="10">
        <v>36</v>
      </c>
      <c r="J72" s="10">
        <v>36</v>
      </c>
      <c r="K72" s="25">
        <f>J72*I72*B72</f>
        <v>5184</v>
      </c>
    </row>
    <row r="73" spans="1:1021">
      <c r="A73" s="47" t="s">
        <v>94</v>
      </c>
      <c r="B73" s="10">
        <v>2</v>
      </c>
      <c r="C73" s="4" t="s">
        <v>134</v>
      </c>
      <c r="D73" s="5" t="s">
        <v>95</v>
      </c>
      <c r="E73" s="5" t="s">
        <v>29</v>
      </c>
      <c r="F73" s="10">
        <v>2</v>
      </c>
      <c r="G73" s="10">
        <v>0</v>
      </c>
      <c r="H73" s="10">
        <v>0</v>
      </c>
      <c r="I73" s="10">
        <v>36</v>
      </c>
      <c r="J73" s="10">
        <v>20</v>
      </c>
      <c r="K73" s="25">
        <f>J73*I73*B73</f>
        <v>1440</v>
      </c>
    </row>
    <row r="74" spans="1:1021">
      <c r="A74" s="196" t="s">
        <v>70</v>
      </c>
      <c r="B74" s="10">
        <v>2</v>
      </c>
      <c r="C74" s="4" t="s">
        <v>88</v>
      </c>
      <c r="D74" s="5" t="s">
        <v>73</v>
      </c>
      <c r="E74" s="5" t="s">
        <v>163</v>
      </c>
      <c r="F74" s="10">
        <v>1</v>
      </c>
      <c r="G74" s="10">
        <v>0</v>
      </c>
      <c r="H74" s="10">
        <v>0</v>
      </c>
      <c r="I74" s="10">
        <v>42</v>
      </c>
      <c r="J74" s="10">
        <v>5</v>
      </c>
      <c r="K74" s="25">
        <f>J74*I74*B74</f>
        <v>420</v>
      </c>
    </row>
    <row r="75" spans="1:1021">
      <c r="A75" s="196"/>
      <c r="B75" s="10">
        <v>2</v>
      </c>
      <c r="C75" s="4" t="s">
        <v>135</v>
      </c>
      <c r="D75" s="5" t="s">
        <v>89</v>
      </c>
      <c r="E75" s="5" t="s">
        <v>75</v>
      </c>
      <c r="F75" s="10">
        <v>1</v>
      </c>
      <c r="G75" s="10">
        <v>0</v>
      </c>
      <c r="H75" s="10">
        <v>0</v>
      </c>
      <c r="I75" s="10">
        <v>42</v>
      </c>
      <c r="J75" s="10">
        <v>12</v>
      </c>
      <c r="K75" s="25">
        <f>J75*I75*B75</f>
        <v>1008</v>
      </c>
    </row>
    <row r="76" spans="1:1021" ht="31.5">
      <c r="A76" s="196"/>
      <c r="B76" s="10">
        <v>2</v>
      </c>
      <c r="C76" s="4" t="s">
        <v>136</v>
      </c>
      <c r="D76" s="5" t="s">
        <v>89</v>
      </c>
      <c r="E76" s="5" t="s">
        <v>163</v>
      </c>
      <c r="F76" s="10">
        <v>1</v>
      </c>
      <c r="G76" s="10">
        <v>0</v>
      </c>
      <c r="H76" s="10">
        <v>0</v>
      </c>
      <c r="I76" s="10">
        <v>42</v>
      </c>
      <c r="J76" s="10">
        <v>5</v>
      </c>
      <c r="K76" s="25">
        <f>J76*I76*B76</f>
        <v>420</v>
      </c>
    </row>
    <row r="77" spans="1:1021" ht="30" customHeight="1">
      <c r="A77" s="196" t="s">
        <v>111</v>
      </c>
      <c r="B77" s="39">
        <v>3</v>
      </c>
      <c r="C77" s="4" t="s">
        <v>137</v>
      </c>
      <c r="D77" s="5" t="s">
        <v>86</v>
      </c>
      <c r="E77" s="5" t="s">
        <v>75</v>
      </c>
      <c r="F77" s="125">
        <v>2</v>
      </c>
      <c r="G77" s="39">
        <v>0</v>
      </c>
      <c r="H77" s="39">
        <v>0</v>
      </c>
      <c r="I77" s="48">
        <v>36</v>
      </c>
      <c r="J77" s="48">
        <v>24</v>
      </c>
      <c r="K77" s="25">
        <f>J77*I77*B77</f>
        <v>2592</v>
      </c>
    </row>
    <row r="78" spans="1:1021" ht="30" customHeight="1">
      <c r="A78" s="196"/>
      <c r="B78" s="39">
        <v>2</v>
      </c>
      <c r="C78" s="4" t="s">
        <v>138</v>
      </c>
      <c r="D78" s="5" t="s">
        <v>87</v>
      </c>
      <c r="E78" s="5" t="s">
        <v>75</v>
      </c>
      <c r="F78" s="125">
        <v>1</v>
      </c>
      <c r="G78" s="39">
        <v>0</v>
      </c>
      <c r="H78" s="39">
        <v>0</v>
      </c>
      <c r="I78" s="107">
        <v>36</v>
      </c>
      <c r="J78" s="107">
        <v>24</v>
      </c>
      <c r="K78" s="25">
        <f>J78*I78*B78</f>
        <v>1728</v>
      </c>
    </row>
    <row r="79" spans="1:1021" ht="30" customHeight="1">
      <c r="A79" s="196"/>
      <c r="B79" s="39">
        <v>2</v>
      </c>
      <c r="C79" s="4" t="s">
        <v>139</v>
      </c>
      <c r="D79" s="5" t="s">
        <v>93</v>
      </c>
      <c r="E79" s="34" t="s">
        <v>75</v>
      </c>
      <c r="F79" s="127">
        <v>0</v>
      </c>
      <c r="G79" s="48">
        <v>1</v>
      </c>
      <c r="H79" s="48">
        <v>0</v>
      </c>
      <c r="I79" s="107">
        <v>36</v>
      </c>
      <c r="J79" s="107">
        <v>24</v>
      </c>
      <c r="K79" s="25">
        <f>J79*I79*B79</f>
        <v>1728</v>
      </c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  <c r="GB79" s="120"/>
      <c r="GC79" s="120"/>
      <c r="GD79" s="120"/>
      <c r="GE79" s="120"/>
      <c r="GF79" s="120"/>
      <c r="GG79" s="120"/>
      <c r="GH79" s="120"/>
      <c r="GI79" s="120"/>
      <c r="GJ79" s="120"/>
      <c r="GK79" s="120"/>
      <c r="GL79" s="120"/>
      <c r="GM79" s="120"/>
      <c r="GN79" s="120"/>
      <c r="GO79" s="120"/>
      <c r="GP79" s="120"/>
      <c r="GQ79" s="120"/>
      <c r="GR79" s="120"/>
      <c r="GS79" s="120"/>
      <c r="GT79" s="120"/>
      <c r="GU79" s="120"/>
      <c r="GV79" s="120"/>
      <c r="GW79" s="120"/>
      <c r="GX79" s="120"/>
      <c r="GY79" s="120"/>
      <c r="GZ79" s="120"/>
      <c r="HA79" s="120"/>
      <c r="HB79" s="120"/>
      <c r="HC79" s="120"/>
      <c r="HD79" s="120"/>
      <c r="HE79" s="120"/>
      <c r="HF79" s="120"/>
      <c r="HG79" s="120"/>
      <c r="HH79" s="120"/>
      <c r="HI79" s="120"/>
      <c r="HJ79" s="120"/>
      <c r="HK79" s="120"/>
      <c r="HL79" s="120"/>
      <c r="HM79" s="120"/>
      <c r="HN79" s="120"/>
      <c r="HO79" s="120"/>
      <c r="HP79" s="120"/>
      <c r="HQ79" s="120"/>
      <c r="HR79" s="120"/>
      <c r="HS79" s="120"/>
      <c r="HT79" s="120"/>
      <c r="HU79" s="120"/>
      <c r="HV79" s="120"/>
      <c r="HW79" s="120"/>
      <c r="HX79" s="120"/>
      <c r="HY79" s="120"/>
      <c r="HZ79" s="120"/>
      <c r="IA79" s="120"/>
      <c r="IB79" s="120"/>
      <c r="IC79" s="120"/>
      <c r="ID79" s="120"/>
      <c r="IE79" s="120"/>
      <c r="IF79" s="120"/>
      <c r="IG79" s="120"/>
      <c r="IH79" s="120"/>
      <c r="II79" s="120"/>
      <c r="IJ79" s="120"/>
      <c r="IK79" s="120"/>
      <c r="IL79" s="120"/>
      <c r="IM79" s="120"/>
      <c r="IN79" s="120"/>
      <c r="IO79" s="120"/>
      <c r="IP79" s="120"/>
      <c r="IQ79" s="120"/>
      <c r="IR79" s="120"/>
      <c r="IS79" s="120"/>
      <c r="IT79" s="120"/>
      <c r="IU79" s="120"/>
      <c r="IV79" s="120"/>
      <c r="IW79" s="120"/>
      <c r="IX79" s="120"/>
      <c r="IY79" s="120"/>
      <c r="IZ79" s="120"/>
      <c r="JA79" s="120"/>
      <c r="JB79" s="120"/>
      <c r="JC79" s="120"/>
      <c r="JD79" s="120"/>
      <c r="JE79" s="120"/>
      <c r="JF79" s="120"/>
      <c r="JG79" s="120"/>
      <c r="JH79" s="120"/>
      <c r="JI79" s="120"/>
      <c r="JJ79" s="120"/>
      <c r="JK79" s="120"/>
      <c r="JL79" s="120"/>
      <c r="JM79" s="120"/>
      <c r="JN79" s="120"/>
      <c r="JO79" s="120"/>
      <c r="JP79" s="120"/>
      <c r="JQ79" s="120"/>
      <c r="JR79" s="120"/>
      <c r="JS79" s="120"/>
      <c r="JT79" s="120"/>
      <c r="JU79" s="120"/>
      <c r="JV79" s="120"/>
      <c r="JW79" s="120"/>
      <c r="JX79" s="120"/>
      <c r="JY79" s="120"/>
      <c r="JZ79" s="120"/>
      <c r="KA79" s="120"/>
      <c r="KB79" s="120"/>
      <c r="KC79" s="120"/>
      <c r="KD79" s="120"/>
      <c r="KE79" s="120"/>
      <c r="KF79" s="120"/>
      <c r="KG79" s="120"/>
      <c r="KH79" s="120"/>
      <c r="KI79" s="120"/>
      <c r="KJ79" s="120"/>
      <c r="KK79" s="120"/>
      <c r="KL79" s="120"/>
      <c r="KM79" s="120"/>
      <c r="KN79" s="120"/>
      <c r="KO79" s="120"/>
      <c r="KP79" s="120"/>
      <c r="KQ79" s="120"/>
      <c r="KR79" s="120"/>
      <c r="KS79" s="120"/>
      <c r="KT79" s="120"/>
      <c r="KU79" s="120"/>
      <c r="KV79" s="120"/>
      <c r="KW79" s="120"/>
      <c r="KX79" s="120"/>
      <c r="KY79" s="120"/>
      <c r="KZ79" s="120"/>
      <c r="LA79" s="120"/>
      <c r="LB79" s="120"/>
      <c r="LC79" s="120"/>
      <c r="LD79" s="120"/>
      <c r="LE79" s="120"/>
      <c r="LF79" s="120"/>
      <c r="LG79" s="120"/>
      <c r="LH79" s="120"/>
      <c r="LI79" s="120"/>
      <c r="LJ79" s="120"/>
      <c r="LK79" s="120"/>
      <c r="LL79" s="120"/>
      <c r="LM79" s="120"/>
      <c r="LN79" s="120"/>
      <c r="LO79" s="120"/>
      <c r="LP79" s="120"/>
      <c r="LQ79" s="120"/>
      <c r="LR79" s="120"/>
      <c r="LS79" s="120"/>
      <c r="LT79" s="120"/>
      <c r="LU79" s="120"/>
      <c r="LV79" s="120"/>
      <c r="LW79" s="120"/>
      <c r="LX79" s="120"/>
      <c r="LY79" s="120"/>
      <c r="LZ79" s="120"/>
      <c r="MA79" s="120"/>
      <c r="MB79" s="120"/>
      <c r="MC79" s="120"/>
      <c r="MD79" s="120"/>
      <c r="ME79" s="120"/>
      <c r="MF79" s="120"/>
      <c r="MG79" s="120"/>
      <c r="MH79" s="120"/>
      <c r="MI79" s="120"/>
      <c r="MJ79" s="120"/>
      <c r="MK79" s="120"/>
      <c r="ML79" s="120"/>
      <c r="MM79" s="120"/>
      <c r="MN79" s="120"/>
      <c r="MO79" s="120"/>
      <c r="MP79" s="120"/>
      <c r="MQ79" s="120"/>
      <c r="MR79" s="120"/>
      <c r="MS79" s="120"/>
      <c r="MT79" s="120"/>
      <c r="MU79" s="120"/>
      <c r="MV79" s="120"/>
      <c r="MW79" s="120"/>
      <c r="MX79" s="120"/>
      <c r="MY79" s="120"/>
      <c r="MZ79" s="120"/>
      <c r="NA79" s="120"/>
      <c r="NB79" s="120"/>
      <c r="NC79" s="120"/>
      <c r="ND79" s="120"/>
      <c r="NE79" s="120"/>
      <c r="NF79" s="120"/>
      <c r="NG79" s="120"/>
      <c r="NH79" s="120"/>
      <c r="NI79" s="120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0"/>
      <c r="NX79" s="120"/>
      <c r="NY79" s="120"/>
      <c r="NZ79" s="120"/>
      <c r="OA79" s="120"/>
      <c r="OB79" s="120"/>
      <c r="OC79" s="120"/>
      <c r="OD79" s="120"/>
      <c r="OE79" s="120"/>
      <c r="OF79" s="120"/>
      <c r="OG79" s="120"/>
      <c r="OH79" s="120"/>
      <c r="OI79" s="120"/>
      <c r="OJ79" s="120"/>
      <c r="OK79" s="120"/>
      <c r="OL79" s="120"/>
      <c r="OM79" s="120"/>
      <c r="ON79" s="120"/>
      <c r="OO79" s="120"/>
      <c r="OP79" s="120"/>
      <c r="OQ79" s="120"/>
      <c r="OR79" s="120"/>
      <c r="OS79" s="120"/>
      <c r="OT79" s="120"/>
      <c r="OU79" s="120"/>
      <c r="OV79" s="120"/>
      <c r="OW79" s="120"/>
      <c r="OX79" s="120"/>
      <c r="OY79" s="120"/>
      <c r="OZ79" s="120"/>
      <c r="PA79" s="120"/>
      <c r="PB79" s="120"/>
      <c r="PC79" s="120"/>
      <c r="PD79" s="120"/>
      <c r="PE79" s="120"/>
      <c r="PF79" s="120"/>
      <c r="PG79" s="120"/>
      <c r="PH79" s="120"/>
      <c r="PI79" s="120"/>
      <c r="PJ79" s="120"/>
      <c r="PK79" s="120"/>
      <c r="PL79" s="120"/>
      <c r="PM79" s="120"/>
      <c r="PN79" s="120"/>
      <c r="PO79" s="120"/>
      <c r="PP79" s="120"/>
      <c r="PQ79" s="120"/>
      <c r="PR79" s="120"/>
      <c r="PS79" s="120"/>
      <c r="PT79" s="120"/>
      <c r="PU79" s="120"/>
      <c r="PV79" s="120"/>
      <c r="PW79" s="120"/>
      <c r="PX79" s="120"/>
      <c r="PY79" s="120"/>
      <c r="PZ79" s="120"/>
      <c r="QA79" s="120"/>
      <c r="QB79" s="120"/>
      <c r="QC79" s="120"/>
      <c r="QD79" s="120"/>
      <c r="QE79" s="120"/>
      <c r="QF79" s="120"/>
      <c r="QG79" s="120"/>
      <c r="QH79" s="120"/>
      <c r="QI79" s="120"/>
      <c r="QJ79" s="120"/>
      <c r="QK79" s="120"/>
      <c r="QL79" s="120"/>
      <c r="QM79" s="120"/>
      <c r="QN79" s="120"/>
      <c r="QO79" s="120"/>
      <c r="QP79" s="120"/>
      <c r="QQ79" s="120"/>
      <c r="QR79" s="120"/>
      <c r="QS79" s="120"/>
      <c r="QT79" s="120"/>
      <c r="QU79" s="120"/>
      <c r="QV79" s="120"/>
      <c r="QW79" s="120"/>
      <c r="QX79" s="120"/>
      <c r="QY79" s="120"/>
      <c r="QZ79" s="120"/>
      <c r="RA79" s="120"/>
      <c r="RB79" s="120"/>
      <c r="RC79" s="120"/>
      <c r="RD79" s="120"/>
      <c r="RE79" s="120"/>
      <c r="RF79" s="120"/>
      <c r="RG79" s="120"/>
      <c r="RH79" s="120"/>
      <c r="RI79" s="120"/>
      <c r="RJ79" s="120"/>
      <c r="RK79" s="120"/>
      <c r="RL79" s="120"/>
      <c r="RM79" s="120"/>
      <c r="RN79" s="120"/>
      <c r="RO79" s="120"/>
      <c r="RP79" s="120"/>
      <c r="RQ79" s="120"/>
      <c r="RR79" s="120"/>
      <c r="RS79" s="120"/>
      <c r="RT79" s="120"/>
      <c r="RU79" s="120"/>
      <c r="RV79" s="120"/>
      <c r="RW79" s="120"/>
      <c r="RX79" s="120"/>
      <c r="RY79" s="120"/>
      <c r="RZ79" s="120"/>
      <c r="SA79" s="120"/>
      <c r="SB79" s="120"/>
      <c r="SC79" s="120"/>
      <c r="SD79" s="120"/>
      <c r="SE79" s="120"/>
      <c r="SF79" s="120"/>
      <c r="SG79" s="120"/>
      <c r="SH79" s="120"/>
      <c r="SI79" s="120"/>
      <c r="SJ79" s="120"/>
      <c r="SK79" s="120"/>
      <c r="SL79" s="120"/>
      <c r="SM79" s="120"/>
      <c r="SN79" s="120"/>
      <c r="SO79" s="120"/>
      <c r="SP79" s="120"/>
      <c r="SQ79" s="120"/>
      <c r="SR79" s="120"/>
      <c r="SS79" s="120"/>
      <c r="ST79" s="120"/>
      <c r="SU79" s="120"/>
      <c r="SV79" s="120"/>
      <c r="SW79" s="120"/>
      <c r="SX79" s="120"/>
      <c r="SY79" s="120"/>
      <c r="SZ79" s="120"/>
      <c r="TA79" s="120"/>
      <c r="TB79" s="120"/>
      <c r="TC79" s="120"/>
      <c r="TD79" s="120"/>
      <c r="TE79" s="120"/>
      <c r="TF79" s="120"/>
      <c r="TG79" s="120"/>
      <c r="TH79" s="120"/>
      <c r="TI79" s="120"/>
      <c r="TJ79" s="120"/>
      <c r="TK79" s="120"/>
      <c r="TL79" s="120"/>
      <c r="TM79" s="120"/>
      <c r="TN79" s="120"/>
      <c r="TO79" s="120"/>
      <c r="TP79" s="120"/>
      <c r="TQ79" s="120"/>
      <c r="TR79" s="120"/>
      <c r="TS79" s="120"/>
      <c r="TT79" s="120"/>
      <c r="TU79" s="120"/>
      <c r="TV79" s="120"/>
      <c r="TW79" s="120"/>
      <c r="TX79" s="120"/>
      <c r="TY79" s="120"/>
      <c r="TZ79" s="120"/>
      <c r="UA79" s="120"/>
      <c r="UB79" s="120"/>
      <c r="UC79" s="120"/>
      <c r="UD79" s="120"/>
      <c r="UE79" s="120"/>
      <c r="UF79" s="120"/>
      <c r="UG79" s="120"/>
      <c r="UH79" s="120"/>
      <c r="UI79" s="120"/>
      <c r="UJ79" s="120"/>
      <c r="UK79" s="120"/>
      <c r="UL79" s="120"/>
      <c r="UM79" s="120"/>
      <c r="UN79" s="120"/>
      <c r="UO79" s="120"/>
      <c r="UP79" s="120"/>
      <c r="UQ79" s="120"/>
      <c r="UR79" s="120"/>
      <c r="US79" s="120"/>
      <c r="UT79" s="120"/>
      <c r="UU79" s="120"/>
      <c r="UV79" s="120"/>
      <c r="UW79" s="120"/>
      <c r="UX79" s="120"/>
      <c r="UY79" s="120"/>
      <c r="UZ79" s="120"/>
      <c r="VA79" s="120"/>
      <c r="VB79" s="120"/>
      <c r="VC79" s="120"/>
      <c r="VD79" s="120"/>
      <c r="VE79" s="120"/>
      <c r="VF79" s="120"/>
      <c r="VG79" s="120"/>
      <c r="VH79" s="120"/>
      <c r="VI79" s="120"/>
      <c r="VJ79" s="120"/>
      <c r="VK79" s="120"/>
      <c r="VL79" s="120"/>
      <c r="VM79" s="120"/>
      <c r="VN79" s="120"/>
      <c r="VO79" s="120"/>
      <c r="VP79" s="120"/>
      <c r="VQ79" s="120"/>
      <c r="VR79" s="120"/>
      <c r="VS79" s="120"/>
      <c r="VT79" s="120"/>
      <c r="VU79" s="120"/>
      <c r="VV79" s="120"/>
      <c r="VW79" s="120"/>
      <c r="VX79" s="120"/>
      <c r="VY79" s="120"/>
      <c r="VZ79" s="120"/>
      <c r="WA79" s="120"/>
      <c r="WB79" s="120"/>
      <c r="WC79" s="120"/>
      <c r="WD79" s="120"/>
      <c r="WE79" s="120"/>
      <c r="WF79" s="120"/>
      <c r="WG79" s="120"/>
      <c r="WH79" s="120"/>
      <c r="WI79" s="120"/>
      <c r="WJ79" s="120"/>
      <c r="WK79" s="120"/>
      <c r="WL79" s="120"/>
      <c r="WM79" s="120"/>
      <c r="WN79" s="120"/>
      <c r="WO79" s="120"/>
      <c r="WP79" s="120"/>
      <c r="WQ79" s="120"/>
      <c r="WR79" s="120"/>
      <c r="WS79" s="120"/>
      <c r="WT79" s="120"/>
      <c r="WU79" s="120"/>
      <c r="WV79" s="120"/>
      <c r="WW79" s="120"/>
      <c r="WX79" s="120"/>
      <c r="WY79" s="120"/>
      <c r="WZ79" s="120"/>
      <c r="XA79" s="120"/>
      <c r="XB79" s="120"/>
      <c r="XC79" s="120"/>
      <c r="XD79" s="120"/>
      <c r="XE79" s="120"/>
      <c r="XF79" s="120"/>
      <c r="XG79" s="120"/>
      <c r="XH79" s="120"/>
      <c r="XI79" s="120"/>
      <c r="XJ79" s="120"/>
      <c r="XK79" s="120"/>
      <c r="XL79" s="120"/>
      <c r="XM79" s="120"/>
      <c r="XN79" s="120"/>
      <c r="XO79" s="120"/>
      <c r="XP79" s="120"/>
      <c r="XQ79" s="120"/>
      <c r="XR79" s="120"/>
      <c r="XS79" s="120"/>
      <c r="XT79" s="120"/>
      <c r="XU79" s="120"/>
      <c r="XV79" s="120"/>
      <c r="XW79" s="120"/>
      <c r="XX79" s="120"/>
      <c r="XY79" s="120"/>
      <c r="XZ79" s="120"/>
      <c r="YA79" s="120"/>
      <c r="YB79" s="120"/>
      <c r="YC79" s="120"/>
      <c r="YD79" s="120"/>
      <c r="YE79" s="120"/>
      <c r="YF79" s="120"/>
      <c r="YG79" s="120"/>
      <c r="YH79" s="120"/>
      <c r="YI79" s="120"/>
      <c r="YJ79" s="120"/>
      <c r="YK79" s="120"/>
      <c r="YL79" s="120"/>
      <c r="YM79" s="120"/>
      <c r="YN79" s="120"/>
      <c r="YO79" s="120"/>
      <c r="YP79" s="120"/>
      <c r="YQ79" s="120"/>
      <c r="YR79" s="120"/>
      <c r="YS79" s="120"/>
      <c r="YT79" s="120"/>
      <c r="YU79" s="120"/>
      <c r="YV79" s="120"/>
      <c r="YW79" s="120"/>
      <c r="YX79" s="120"/>
      <c r="YY79" s="120"/>
      <c r="YZ79" s="120"/>
      <c r="ZA79" s="120"/>
      <c r="ZB79" s="120"/>
      <c r="ZC79" s="120"/>
      <c r="ZD79" s="120"/>
      <c r="ZE79" s="120"/>
      <c r="ZF79" s="120"/>
      <c r="ZG79" s="120"/>
      <c r="ZH79" s="120"/>
      <c r="ZI79" s="120"/>
      <c r="ZJ79" s="120"/>
      <c r="ZK79" s="120"/>
      <c r="ZL79" s="120"/>
      <c r="ZM79" s="120"/>
      <c r="ZN79" s="120"/>
      <c r="ZO79" s="120"/>
      <c r="ZP79" s="120"/>
      <c r="ZQ79" s="120"/>
      <c r="ZR79" s="120"/>
      <c r="ZS79" s="120"/>
      <c r="ZT79" s="120"/>
      <c r="ZU79" s="120"/>
      <c r="ZV79" s="120"/>
      <c r="ZW79" s="120"/>
      <c r="ZX79" s="120"/>
      <c r="ZY79" s="120"/>
      <c r="ZZ79" s="120"/>
      <c r="AAA79" s="120"/>
      <c r="AAB79" s="120"/>
      <c r="AAC79" s="120"/>
      <c r="AAD79" s="120"/>
      <c r="AAE79" s="120"/>
      <c r="AAF79" s="120"/>
      <c r="AAG79" s="120"/>
      <c r="AAH79" s="120"/>
      <c r="AAI79" s="120"/>
      <c r="AAJ79" s="120"/>
      <c r="AAK79" s="120"/>
      <c r="AAL79" s="120"/>
      <c r="AAM79" s="120"/>
      <c r="AAN79" s="120"/>
      <c r="AAO79" s="120"/>
      <c r="AAP79" s="120"/>
      <c r="AAQ79" s="120"/>
      <c r="AAR79" s="120"/>
      <c r="AAS79" s="120"/>
      <c r="AAT79" s="120"/>
      <c r="AAU79" s="120"/>
      <c r="AAV79" s="120"/>
      <c r="AAW79" s="120"/>
      <c r="AAX79" s="120"/>
      <c r="AAY79" s="120"/>
      <c r="AAZ79" s="120"/>
      <c r="ABA79" s="120"/>
      <c r="ABB79" s="120"/>
      <c r="ABC79" s="120"/>
      <c r="ABD79" s="120"/>
      <c r="ABE79" s="120"/>
      <c r="ABF79" s="120"/>
      <c r="ABG79" s="120"/>
      <c r="ABH79" s="120"/>
      <c r="ABI79" s="120"/>
      <c r="ABJ79" s="120"/>
      <c r="ABK79" s="120"/>
      <c r="ABL79" s="120"/>
      <c r="ABM79" s="120"/>
      <c r="ABN79" s="120"/>
      <c r="ABO79" s="120"/>
      <c r="ABP79" s="120"/>
      <c r="ABQ79" s="120"/>
      <c r="ABR79" s="120"/>
      <c r="ABS79" s="120"/>
      <c r="ABT79" s="120"/>
      <c r="ABU79" s="120"/>
      <c r="ABV79" s="120"/>
      <c r="ABW79" s="120"/>
      <c r="ABX79" s="120"/>
      <c r="ABY79" s="120"/>
      <c r="ABZ79" s="120"/>
      <c r="ACA79" s="120"/>
      <c r="ACB79" s="120"/>
      <c r="ACC79" s="120"/>
      <c r="ACD79" s="120"/>
      <c r="ACE79" s="120"/>
      <c r="ACF79" s="120"/>
      <c r="ACG79" s="120"/>
      <c r="ACH79" s="120"/>
      <c r="ACI79" s="120"/>
      <c r="ACJ79" s="120"/>
      <c r="ACK79" s="120"/>
      <c r="ACL79" s="120"/>
      <c r="ACM79" s="120"/>
      <c r="ACN79" s="120"/>
      <c r="ACO79" s="120"/>
      <c r="ACP79" s="120"/>
      <c r="ACQ79" s="120"/>
      <c r="ACR79" s="120"/>
      <c r="ACS79" s="120"/>
      <c r="ACT79" s="120"/>
      <c r="ACU79" s="120"/>
      <c r="ACV79" s="120"/>
      <c r="ACW79" s="120"/>
      <c r="ACX79" s="120"/>
      <c r="ACY79" s="120"/>
      <c r="ACZ79" s="120"/>
      <c r="ADA79" s="120"/>
      <c r="ADB79" s="120"/>
      <c r="ADC79" s="120"/>
      <c r="ADD79" s="120"/>
      <c r="ADE79" s="120"/>
      <c r="ADF79" s="120"/>
      <c r="ADG79" s="120"/>
      <c r="ADH79" s="120"/>
      <c r="ADI79" s="120"/>
      <c r="ADJ79" s="120"/>
      <c r="ADK79" s="120"/>
      <c r="ADL79" s="120"/>
      <c r="ADM79" s="120"/>
      <c r="ADN79" s="120"/>
      <c r="ADO79" s="120"/>
      <c r="ADP79" s="120"/>
      <c r="ADQ79" s="120"/>
      <c r="ADR79" s="120"/>
      <c r="ADS79" s="120"/>
      <c r="ADT79" s="120"/>
      <c r="ADU79" s="120"/>
      <c r="ADV79" s="120"/>
      <c r="ADW79" s="120"/>
      <c r="ADX79" s="120"/>
      <c r="ADY79" s="120"/>
      <c r="ADZ79" s="120"/>
      <c r="AEA79" s="120"/>
      <c r="AEB79" s="120"/>
      <c r="AEC79" s="120"/>
      <c r="AED79" s="120"/>
      <c r="AEE79" s="120"/>
      <c r="AEF79" s="120"/>
      <c r="AEG79" s="120"/>
      <c r="AEH79" s="120"/>
      <c r="AEI79" s="120"/>
      <c r="AEJ79" s="120"/>
      <c r="AEK79" s="120"/>
      <c r="AEL79" s="120"/>
      <c r="AEM79" s="120"/>
      <c r="AEN79" s="120"/>
      <c r="AEO79" s="120"/>
      <c r="AEP79" s="120"/>
      <c r="AEQ79" s="120"/>
      <c r="AER79" s="120"/>
      <c r="AES79" s="120"/>
      <c r="AET79" s="120"/>
      <c r="AEU79" s="120"/>
      <c r="AEV79" s="120"/>
      <c r="AEW79" s="120"/>
      <c r="AEX79" s="120"/>
      <c r="AEY79" s="120"/>
      <c r="AEZ79" s="120"/>
      <c r="AFA79" s="120"/>
      <c r="AFB79" s="120"/>
      <c r="AFC79" s="120"/>
      <c r="AFD79" s="120"/>
      <c r="AFE79" s="120"/>
      <c r="AFF79" s="120"/>
      <c r="AFG79" s="120"/>
      <c r="AFH79" s="120"/>
      <c r="AFI79" s="120"/>
      <c r="AFJ79" s="120"/>
      <c r="AFK79" s="120"/>
      <c r="AFL79" s="120"/>
      <c r="AFM79" s="120"/>
      <c r="AFN79" s="120"/>
      <c r="AFO79" s="120"/>
      <c r="AFP79" s="120"/>
      <c r="AFQ79" s="120"/>
      <c r="AFR79" s="120"/>
      <c r="AFS79" s="120"/>
      <c r="AFT79" s="120"/>
      <c r="AFU79" s="120"/>
      <c r="AFV79" s="120"/>
      <c r="AFW79" s="120"/>
      <c r="AFX79" s="120"/>
      <c r="AFY79" s="120"/>
      <c r="AFZ79" s="120"/>
      <c r="AGA79" s="120"/>
      <c r="AGB79" s="120"/>
      <c r="AGC79" s="120"/>
      <c r="AGD79" s="120"/>
      <c r="AGE79" s="120"/>
      <c r="AGF79" s="120"/>
      <c r="AGG79" s="120"/>
      <c r="AGH79" s="120"/>
      <c r="AGI79" s="120"/>
      <c r="AGJ79" s="120"/>
      <c r="AGK79" s="120"/>
      <c r="AGL79" s="120"/>
      <c r="AGM79" s="120"/>
      <c r="AGN79" s="120"/>
      <c r="AGO79" s="120"/>
      <c r="AGP79" s="120"/>
      <c r="AGQ79" s="120"/>
      <c r="AGR79" s="120"/>
      <c r="AGS79" s="120"/>
      <c r="AGT79" s="120"/>
      <c r="AGU79" s="120"/>
      <c r="AGV79" s="120"/>
      <c r="AGW79" s="120"/>
      <c r="AGX79" s="120"/>
      <c r="AGY79" s="120"/>
      <c r="AGZ79" s="120"/>
      <c r="AHA79" s="120"/>
      <c r="AHB79" s="120"/>
      <c r="AHC79" s="120"/>
      <c r="AHD79" s="120"/>
      <c r="AHE79" s="120"/>
      <c r="AHF79" s="120"/>
      <c r="AHG79" s="120"/>
      <c r="AHH79" s="120"/>
      <c r="AHI79" s="120"/>
      <c r="AHJ79" s="120"/>
      <c r="AHK79" s="120"/>
      <c r="AHL79" s="120"/>
      <c r="AHM79" s="120"/>
      <c r="AHN79" s="120"/>
      <c r="AHO79" s="120"/>
      <c r="AHP79" s="120"/>
      <c r="AHQ79" s="120"/>
      <c r="AHR79" s="120"/>
      <c r="AHS79" s="120"/>
      <c r="AHT79" s="120"/>
      <c r="AHU79" s="120"/>
      <c r="AHV79" s="120"/>
      <c r="AHW79" s="120"/>
      <c r="AHX79" s="120"/>
      <c r="AHY79" s="120"/>
      <c r="AHZ79" s="120"/>
      <c r="AIA79" s="120"/>
      <c r="AIB79" s="120"/>
      <c r="AIC79" s="120"/>
      <c r="AID79" s="120"/>
      <c r="AIE79" s="120"/>
      <c r="AIF79" s="120"/>
      <c r="AIG79" s="120"/>
      <c r="AIH79" s="120"/>
      <c r="AII79" s="120"/>
      <c r="AIJ79" s="120"/>
      <c r="AIK79" s="120"/>
      <c r="AIL79" s="120"/>
      <c r="AIM79" s="120"/>
      <c r="AIN79" s="120"/>
      <c r="AIO79" s="120"/>
      <c r="AIP79" s="120"/>
      <c r="AIQ79" s="120"/>
      <c r="AIR79" s="120"/>
      <c r="AIS79" s="120"/>
      <c r="AIT79" s="120"/>
      <c r="AIU79" s="120"/>
      <c r="AIV79" s="120"/>
      <c r="AIW79" s="120"/>
      <c r="AIX79" s="120"/>
      <c r="AIY79" s="120"/>
      <c r="AIZ79" s="120"/>
      <c r="AJA79" s="120"/>
      <c r="AJB79" s="120"/>
      <c r="AJC79" s="120"/>
      <c r="AJD79" s="120"/>
      <c r="AJE79" s="120"/>
      <c r="AJF79" s="120"/>
      <c r="AJG79" s="120"/>
      <c r="AJH79" s="120"/>
      <c r="AJI79" s="120"/>
      <c r="AJJ79" s="120"/>
      <c r="AJK79" s="120"/>
      <c r="AJL79" s="120"/>
      <c r="AJM79" s="120"/>
      <c r="AJN79" s="120"/>
      <c r="AJO79" s="120"/>
      <c r="AJP79" s="120"/>
      <c r="AJQ79" s="120"/>
      <c r="AJR79" s="120"/>
      <c r="AJS79" s="120"/>
      <c r="AJT79" s="120"/>
      <c r="AJU79" s="120"/>
      <c r="AJV79" s="120"/>
      <c r="AJW79" s="120"/>
      <c r="AJX79" s="120"/>
      <c r="AJY79" s="120"/>
      <c r="AJZ79" s="120"/>
      <c r="AKA79" s="120"/>
      <c r="AKB79" s="120"/>
      <c r="AKC79" s="120"/>
      <c r="AKD79" s="120"/>
      <c r="AKE79" s="120"/>
      <c r="AKF79" s="120"/>
      <c r="AKG79" s="120"/>
      <c r="AKH79" s="120"/>
      <c r="AKI79" s="120"/>
      <c r="AKJ79" s="120"/>
      <c r="AKK79" s="120"/>
      <c r="AKL79" s="120"/>
      <c r="AKM79" s="120"/>
      <c r="AKN79" s="120"/>
      <c r="AKO79" s="120"/>
      <c r="AKP79" s="120"/>
      <c r="AKQ79" s="120"/>
      <c r="AKR79" s="120"/>
      <c r="AKS79" s="120"/>
      <c r="AKT79" s="120"/>
      <c r="AKU79" s="120"/>
      <c r="AKV79" s="120"/>
      <c r="AKW79" s="120"/>
      <c r="AKX79" s="120"/>
      <c r="AKY79" s="120"/>
      <c r="AKZ79" s="120"/>
      <c r="ALA79" s="120"/>
      <c r="ALB79" s="120"/>
      <c r="ALC79" s="120"/>
      <c r="ALD79" s="120"/>
      <c r="ALE79" s="120"/>
      <c r="ALF79" s="120"/>
      <c r="ALG79" s="120"/>
      <c r="ALH79" s="120"/>
      <c r="ALI79" s="120"/>
      <c r="ALJ79" s="120"/>
      <c r="ALK79" s="120"/>
      <c r="ALL79" s="120"/>
      <c r="ALM79" s="120"/>
      <c r="ALN79" s="120"/>
      <c r="ALO79" s="120"/>
      <c r="ALP79" s="120"/>
      <c r="ALQ79" s="120"/>
      <c r="ALR79" s="120"/>
      <c r="ALS79" s="120"/>
      <c r="ALT79" s="120"/>
      <c r="ALU79" s="120"/>
      <c r="ALV79" s="120"/>
      <c r="ALW79" s="120"/>
      <c r="ALX79" s="120"/>
      <c r="ALY79" s="120"/>
      <c r="ALZ79" s="120"/>
      <c r="AMA79" s="120"/>
      <c r="AMB79" s="120"/>
      <c r="AMC79" s="120"/>
      <c r="AMD79" s="120"/>
      <c r="AME79" s="120"/>
      <c r="AMF79" s="120"/>
      <c r="AMG79" s="120"/>
    </row>
    <row r="80" spans="1:1021" ht="27" customHeight="1">
      <c r="A80" s="196"/>
      <c r="B80" s="107">
        <v>2</v>
      </c>
      <c r="C80" s="78" t="s">
        <v>160</v>
      </c>
      <c r="D80" s="119" t="s">
        <v>162</v>
      </c>
      <c r="E80" s="119" t="s">
        <v>75</v>
      </c>
      <c r="F80" s="145">
        <v>0</v>
      </c>
      <c r="G80" s="107">
        <v>0</v>
      </c>
      <c r="H80" s="107">
        <v>1</v>
      </c>
      <c r="I80" s="65">
        <v>36</v>
      </c>
      <c r="J80" s="65">
        <v>24</v>
      </c>
      <c r="K80" s="25">
        <f>J80*I80*B80</f>
        <v>1728</v>
      </c>
    </row>
    <row r="81" spans="1:1021" ht="30" customHeight="1">
      <c r="A81" s="196" t="s">
        <v>172</v>
      </c>
      <c r="B81" s="107">
        <v>3</v>
      </c>
      <c r="C81" s="78" t="s">
        <v>159</v>
      </c>
      <c r="D81" s="119" t="s">
        <v>86</v>
      </c>
      <c r="E81" s="119" t="s">
        <v>75</v>
      </c>
      <c r="F81" s="107">
        <v>2</v>
      </c>
      <c r="G81" s="107">
        <v>0</v>
      </c>
      <c r="H81" s="107">
        <v>0</v>
      </c>
      <c r="I81" s="52">
        <v>36</v>
      </c>
      <c r="J81" s="121">
        <v>24</v>
      </c>
      <c r="K81" s="25">
        <f>J81*I81*B81</f>
        <v>2592</v>
      </c>
    </row>
    <row r="82" spans="1:1021" ht="34.5" customHeight="1">
      <c r="A82" s="196"/>
      <c r="B82" s="107">
        <v>3</v>
      </c>
      <c r="C82" s="78" t="s">
        <v>161</v>
      </c>
      <c r="D82" s="119" t="s">
        <v>87</v>
      </c>
      <c r="E82" s="119" t="s">
        <v>75</v>
      </c>
      <c r="F82" s="107">
        <v>2</v>
      </c>
      <c r="G82" s="107">
        <v>0</v>
      </c>
      <c r="H82" s="107">
        <v>0</v>
      </c>
      <c r="I82" s="14">
        <v>36</v>
      </c>
      <c r="J82" s="10">
        <v>24</v>
      </c>
      <c r="K82" s="25">
        <f>J82*I82*B82</f>
        <v>2592</v>
      </c>
    </row>
    <row r="83" spans="1:1021" ht="34.5" customHeight="1">
      <c r="A83" s="196"/>
      <c r="B83" s="65">
        <v>2</v>
      </c>
      <c r="C83" s="78" t="s">
        <v>141</v>
      </c>
      <c r="D83" s="119" t="s">
        <v>93</v>
      </c>
      <c r="E83" s="119" t="s">
        <v>75</v>
      </c>
      <c r="F83" s="65">
        <v>0</v>
      </c>
      <c r="G83" s="65">
        <v>2</v>
      </c>
      <c r="H83" s="65">
        <v>0</v>
      </c>
      <c r="I83" s="52">
        <v>36</v>
      </c>
      <c r="J83" s="121">
        <v>24</v>
      </c>
      <c r="K83" s="25">
        <f>J83*I83*B83</f>
        <v>1728</v>
      </c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  <c r="TF83" s="120"/>
      <c r="TG83" s="120"/>
      <c r="TH83" s="120"/>
      <c r="TI83" s="120"/>
      <c r="TJ83" s="120"/>
      <c r="TK83" s="120"/>
      <c r="TL83" s="120"/>
      <c r="TM83" s="120"/>
      <c r="TN83" s="120"/>
      <c r="TO83" s="120"/>
      <c r="TP83" s="120"/>
      <c r="TQ83" s="120"/>
      <c r="TR83" s="120"/>
      <c r="TS83" s="120"/>
      <c r="TT83" s="120"/>
      <c r="TU83" s="120"/>
      <c r="TV83" s="120"/>
      <c r="TW83" s="120"/>
      <c r="TX83" s="120"/>
      <c r="TY83" s="120"/>
      <c r="TZ83" s="120"/>
      <c r="UA83" s="120"/>
      <c r="UB83" s="120"/>
      <c r="UC83" s="120"/>
      <c r="UD83" s="120"/>
      <c r="UE83" s="120"/>
      <c r="UF83" s="120"/>
      <c r="UG83" s="120"/>
      <c r="UH83" s="120"/>
      <c r="UI83" s="120"/>
      <c r="UJ83" s="120"/>
      <c r="UK83" s="120"/>
      <c r="UL83" s="120"/>
      <c r="UM83" s="120"/>
      <c r="UN83" s="120"/>
      <c r="UO83" s="120"/>
      <c r="UP83" s="120"/>
      <c r="UQ83" s="120"/>
      <c r="UR83" s="120"/>
      <c r="US83" s="120"/>
      <c r="UT83" s="120"/>
      <c r="UU83" s="120"/>
      <c r="UV83" s="120"/>
      <c r="UW83" s="120"/>
      <c r="UX83" s="120"/>
      <c r="UY83" s="120"/>
      <c r="UZ83" s="120"/>
      <c r="VA83" s="120"/>
      <c r="VB83" s="120"/>
      <c r="VC83" s="120"/>
      <c r="VD83" s="120"/>
      <c r="VE83" s="120"/>
      <c r="VF83" s="120"/>
      <c r="VG83" s="120"/>
      <c r="VH83" s="120"/>
      <c r="VI83" s="120"/>
      <c r="VJ83" s="120"/>
      <c r="VK83" s="120"/>
      <c r="VL83" s="120"/>
      <c r="VM83" s="120"/>
      <c r="VN83" s="120"/>
      <c r="VO83" s="120"/>
      <c r="VP83" s="120"/>
      <c r="VQ83" s="120"/>
      <c r="VR83" s="120"/>
      <c r="VS83" s="120"/>
      <c r="VT83" s="120"/>
      <c r="VU83" s="120"/>
      <c r="VV83" s="120"/>
      <c r="VW83" s="120"/>
      <c r="VX83" s="120"/>
      <c r="VY83" s="120"/>
      <c r="VZ83" s="120"/>
      <c r="WA83" s="120"/>
      <c r="WB83" s="120"/>
      <c r="WC83" s="120"/>
      <c r="WD83" s="120"/>
      <c r="WE83" s="120"/>
      <c r="WF83" s="120"/>
      <c r="WG83" s="120"/>
      <c r="WH83" s="120"/>
      <c r="WI83" s="120"/>
      <c r="WJ83" s="120"/>
      <c r="WK83" s="120"/>
      <c r="WL83" s="120"/>
      <c r="WM83" s="120"/>
      <c r="WN83" s="120"/>
      <c r="WO83" s="120"/>
      <c r="WP83" s="120"/>
      <c r="WQ83" s="120"/>
      <c r="WR83" s="120"/>
      <c r="WS83" s="120"/>
      <c r="WT83" s="120"/>
      <c r="WU83" s="120"/>
      <c r="WV83" s="120"/>
      <c r="WW83" s="120"/>
      <c r="WX83" s="120"/>
      <c r="WY83" s="120"/>
      <c r="WZ83" s="120"/>
      <c r="XA83" s="120"/>
      <c r="XB83" s="120"/>
      <c r="XC83" s="120"/>
      <c r="XD83" s="120"/>
      <c r="XE83" s="120"/>
      <c r="XF83" s="120"/>
      <c r="XG83" s="120"/>
      <c r="XH83" s="120"/>
      <c r="XI83" s="120"/>
      <c r="XJ83" s="120"/>
      <c r="XK83" s="120"/>
      <c r="XL83" s="120"/>
      <c r="XM83" s="120"/>
      <c r="XN83" s="120"/>
      <c r="XO83" s="120"/>
      <c r="XP83" s="120"/>
      <c r="XQ83" s="120"/>
      <c r="XR83" s="120"/>
      <c r="XS83" s="120"/>
      <c r="XT83" s="120"/>
      <c r="XU83" s="120"/>
      <c r="XV83" s="120"/>
      <c r="XW83" s="120"/>
      <c r="XX83" s="120"/>
      <c r="XY83" s="120"/>
      <c r="XZ83" s="120"/>
      <c r="YA83" s="120"/>
      <c r="YB83" s="120"/>
      <c r="YC83" s="120"/>
      <c r="YD83" s="120"/>
      <c r="YE83" s="120"/>
      <c r="YF83" s="120"/>
      <c r="YG83" s="120"/>
      <c r="YH83" s="120"/>
      <c r="YI83" s="120"/>
      <c r="YJ83" s="120"/>
      <c r="YK83" s="120"/>
      <c r="YL83" s="120"/>
      <c r="YM83" s="120"/>
      <c r="YN83" s="120"/>
      <c r="YO83" s="120"/>
      <c r="YP83" s="120"/>
      <c r="YQ83" s="120"/>
      <c r="YR83" s="120"/>
      <c r="YS83" s="120"/>
      <c r="YT83" s="120"/>
      <c r="YU83" s="120"/>
      <c r="YV83" s="120"/>
      <c r="YW83" s="120"/>
      <c r="YX83" s="120"/>
      <c r="YY83" s="120"/>
      <c r="YZ83" s="120"/>
      <c r="ZA83" s="120"/>
      <c r="ZB83" s="120"/>
      <c r="ZC83" s="120"/>
      <c r="ZD83" s="120"/>
      <c r="ZE83" s="120"/>
      <c r="ZF83" s="120"/>
      <c r="ZG83" s="120"/>
      <c r="ZH83" s="120"/>
      <c r="ZI83" s="120"/>
      <c r="ZJ83" s="120"/>
      <c r="ZK83" s="120"/>
      <c r="ZL83" s="120"/>
      <c r="ZM83" s="120"/>
      <c r="ZN83" s="120"/>
      <c r="ZO83" s="120"/>
      <c r="ZP83" s="120"/>
      <c r="ZQ83" s="120"/>
      <c r="ZR83" s="120"/>
      <c r="ZS83" s="120"/>
      <c r="ZT83" s="120"/>
      <c r="ZU83" s="120"/>
      <c r="ZV83" s="120"/>
      <c r="ZW83" s="120"/>
      <c r="ZX83" s="120"/>
      <c r="ZY83" s="120"/>
      <c r="ZZ83" s="120"/>
      <c r="AAA83" s="120"/>
      <c r="AAB83" s="120"/>
      <c r="AAC83" s="120"/>
      <c r="AAD83" s="120"/>
      <c r="AAE83" s="120"/>
      <c r="AAF83" s="120"/>
      <c r="AAG83" s="120"/>
      <c r="AAH83" s="120"/>
      <c r="AAI83" s="120"/>
      <c r="AAJ83" s="120"/>
      <c r="AAK83" s="120"/>
      <c r="AAL83" s="120"/>
      <c r="AAM83" s="120"/>
      <c r="AAN83" s="120"/>
      <c r="AAO83" s="120"/>
      <c r="AAP83" s="120"/>
      <c r="AAQ83" s="120"/>
      <c r="AAR83" s="120"/>
      <c r="AAS83" s="120"/>
      <c r="AAT83" s="120"/>
      <c r="AAU83" s="120"/>
      <c r="AAV83" s="120"/>
      <c r="AAW83" s="120"/>
      <c r="AAX83" s="120"/>
      <c r="AAY83" s="120"/>
      <c r="AAZ83" s="120"/>
      <c r="ABA83" s="120"/>
      <c r="ABB83" s="120"/>
      <c r="ABC83" s="120"/>
      <c r="ABD83" s="120"/>
      <c r="ABE83" s="120"/>
      <c r="ABF83" s="120"/>
      <c r="ABG83" s="120"/>
      <c r="ABH83" s="120"/>
      <c r="ABI83" s="120"/>
      <c r="ABJ83" s="120"/>
      <c r="ABK83" s="120"/>
      <c r="ABL83" s="120"/>
      <c r="ABM83" s="120"/>
      <c r="ABN83" s="120"/>
      <c r="ABO83" s="120"/>
      <c r="ABP83" s="120"/>
      <c r="ABQ83" s="120"/>
      <c r="ABR83" s="120"/>
      <c r="ABS83" s="120"/>
      <c r="ABT83" s="120"/>
      <c r="ABU83" s="120"/>
      <c r="ABV83" s="120"/>
      <c r="ABW83" s="120"/>
      <c r="ABX83" s="120"/>
      <c r="ABY83" s="120"/>
      <c r="ABZ83" s="120"/>
      <c r="ACA83" s="120"/>
      <c r="ACB83" s="120"/>
      <c r="ACC83" s="120"/>
      <c r="ACD83" s="120"/>
      <c r="ACE83" s="120"/>
      <c r="ACF83" s="120"/>
      <c r="ACG83" s="120"/>
      <c r="ACH83" s="120"/>
      <c r="ACI83" s="120"/>
      <c r="ACJ83" s="120"/>
      <c r="ACK83" s="120"/>
      <c r="ACL83" s="120"/>
      <c r="ACM83" s="120"/>
      <c r="ACN83" s="120"/>
      <c r="ACO83" s="120"/>
      <c r="ACP83" s="120"/>
      <c r="ACQ83" s="120"/>
      <c r="ACR83" s="120"/>
      <c r="ACS83" s="120"/>
      <c r="ACT83" s="120"/>
      <c r="ACU83" s="120"/>
      <c r="ACV83" s="120"/>
      <c r="ACW83" s="120"/>
      <c r="ACX83" s="120"/>
      <c r="ACY83" s="120"/>
      <c r="ACZ83" s="120"/>
      <c r="ADA83" s="120"/>
      <c r="ADB83" s="120"/>
      <c r="ADC83" s="120"/>
      <c r="ADD83" s="120"/>
      <c r="ADE83" s="120"/>
      <c r="ADF83" s="120"/>
      <c r="ADG83" s="120"/>
      <c r="ADH83" s="120"/>
      <c r="ADI83" s="120"/>
      <c r="ADJ83" s="120"/>
      <c r="ADK83" s="120"/>
      <c r="ADL83" s="120"/>
      <c r="ADM83" s="120"/>
      <c r="ADN83" s="120"/>
      <c r="ADO83" s="120"/>
      <c r="ADP83" s="120"/>
      <c r="ADQ83" s="120"/>
      <c r="ADR83" s="120"/>
      <c r="ADS83" s="120"/>
      <c r="ADT83" s="120"/>
      <c r="ADU83" s="120"/>
      <c r="ADV83" s="120"/>
      <c r="ADW83" s="120"/>
      <c r="ADX83" s="120"/>
      <c r="ADY83" s="120"/>
      <c r="ADZ83" s="120"/>
      <c r="AEA83" s="120"/>
      <c r="AEB83" s="120"/>
      <c r="AEC83" s="120"/>
      <c r="AED83" s="120"/>
      <c r="AEE83" s="120"/>
      <c r="AEF83" s="120"/>
      <c r="AEG83" s="120"/>
      <c r="AEH83" s="120"/>
      <c r="AEI83" s="120"/>
      <c r="AEJ83" s="120"/>
      <c r="AEK83" s="120"/>
      <c r="AEL83" s="120"/>
      <c r="AEM83" s="120"/>
      <c r="AEN83" s="120"/>
      <c r="AEO83" s="120"/>
      <c r="AEP83" s="120"/>
      <c r="AEQ83" s="120"/>
      <c r="AER83" s="120"/>
      <c r="AES83" s="120"/>
      <c r="AET83" s="120"/>
      <c r="AEU83" s="120"/>
      <c r="AEV83" s="120"/>
      <c r="AEW83" s="120"/>
      <c r="AEX83" s="120"/>
      <c r="AEY83" s="120"/>
      <c r="AEZ83" s="120"/>
      <c r="AFA83" s="120"/>
      <c r="AFB83" s="120"/>
      <c r="AFC83" s="120"/>
      <c r="AFD83" s="120"/>
      <c r="AFE83" s="120"/>
      <c r="AFF83" s="120"/>
      <c r="AFG83" s="120"/>
      <c r="AFH83" s="120"/>
      <c r="AFI83" s="120"/>
      <c r="AFJ83" s="120"/>
      <c r="AFK83" s="120"/>
      <c r="AFL83" s="120"/>
      <c r="AFM83" s="120"/>
      <c r="AFN83" s="120"/>
      <c r="AFO83" s="120"/>
      <c r="AFP83" s="120"/>
      <c r="AFQ83" s="120"/>
      <c r="AFR83" s="120"/>
      <c r="AFS83" s="120"/>
      <c r="AFT83" s="120"/>
      <c r="AFU83" s="120"/>
      <c r="AFV83" s="120"/>
      <c r="AFW83" s="120"/>
      <c r="AFX83" s="120"/>
      <c r="AFY83" s="120"/>
      <c r="AFZ83" s="120"/>
      <c r="AGA83" s="120"/>
      <c r="AGB83" s="120"/>
      <c r="AGC83" s="120"/>
      <c r="AGD83" s="120"/>
      <c r="AGE83" s="120"/>
      <c r="AGF83" s="120"/>
      <c r="AGG83" s="120"/>
      <c r="AGH83" s="120"/>
      <c r="AGI83" s="120"/>
      <c r="AGJ83" s="120"/>
      <c r="AGK83" s="120"/>
      <c r="AGL83" s="120"/>
      <c r="AGM83" s="120"/>
      <c r="AGN83" s="120"/>
      <c r="AGO83" s="120"/>
      <c r="AGP83" s="120"/>
      <c r="AGQ83" s="120"/>
      <c r="AGR83" s="120"/>
      <c r="AGS83" s="120"/>
      <c r="AGT83" s="120"/>
      <c r="AGU83" s="120"/>
      <c r="AGV83" s="120"/>
      <c r="AGW83" s="120"/>
      <c r="AGX83" s="120"/>
      <c r="AGY83" s="120"/>
      <c r="AGZ83" s="120"/>
      <c r="AHA83" s="120"/>
      <c r="AHB83" s="120"/>
      <c r="AHC83" s="120"/>
      <c r="AHD83" s="120"/>
      <c r="AHE83" s="120"/>
      <c r="AHF83" s="120"/>
      <c r="AHG83" s="120"/>
      <c r="AHH83" s="120"/>
      <c r="AHI83" s="120"/>
      <c r="AHJ83" s="120"/>
      <c r="AHK83" s="120"/>
      <c r="AHL83" s="120"/>
      <c r="AHM83" s="120"/>
      <c r="AHN83" s="120"/>
      <c r="AHO83" s="120"/>
      <c r="AHP83" s="120"/>
      <c r="AHQ83" s="120"/>
      <c r="AHR83" s="120"/>
      <c r="AHS83" s="120"/>
      <c r="AHT83" s="120"/>
      <c r="AHU83" s="120"/>
      <c r="AHV83" s="120"/>
      <c r="AHW83" s="120"/>
      <c r="AHX83" s="120"/>
      <c r="AHY83" s="120"/>
      <c r="AHZ83" s="120"/>
      <c r="AIA83" s="120"/>
      <c r="AIB83" s="120"/>
      <c r="AIC83" s="120"/>
      <c r="AID83" s="120"/>
      <c r="AIE83" s="120"/>
      <c r="AIF83" s="120"/>
      <c r="AIG83" s="120"/>
      <c r="AIH83" s="120"/>
      <c r="AII83" s="120"/>
      <c r="AIJ83" s="120"/>
      <c r="AIK83" s="120"/>
      <c r="AIL83" s="120"/>
      <c r="AIM83" s="120"/>
      <c r="AIN83" s="120"/>
      <c r="AIO83" s="120"/>
      <c r="AIP83" s="120"/>
      <c r="AIQ83" s="120"/>
      <c r="AIR83" s="120"/>
      <c r="AIS83" s="120"/>
      <c r="AIT83" s="120"/>
      <c r="AIU83" s="120"/>
      <c r="AIV83" s="120"/>
      <c r="AIW83" s="120"/>
      <c r="AIX83" s="120"/>
      <c r="AIY83" s="120"/>
      <c r="AIZ83" s="120"/>
      <c r="AJA83" s="120"/>
      <c r="AJB83" s="120"/>
      <c r="AJC83" s="120"/>
      <c r="AJD83" s="120"/>
      <c r="AJE83" s="120"/>
      <c r="AJF83" s="120"/>
      <c r="AJG83" s="120"/>
      <c r="AJH83" s="120"/>
      <c r="AJI83" s="120"/>
      <c r="AJJ83" s="120"/>
      <c r="AJK83" s="120"/>
      <c r="AJL83" s="120"/>
      <c r="AJM83" s="120"/>
      <c r="AJN83" s="120"/>
      <c r="AJO83" s="120"/>
      <c r="AJP83" s="120"/>
      <c r="AJQ83" s="120"/>
      <c r="AJR83" s="120"/>
      <c r="AJS83" s="120"/>
      <c r="AJT83" s="120"/>
      <c r="AJU83" s="120"/>
      <c r="AJV83" s="120"/>
      <c r="AJW83" s="120"/>
      <c r="AJX83" s="120"/>
      <c r="AJY83" s="120"/>
      <c r="AJZ83" s="120"/>
      <c r="AKA83" s="120"/>
      <c r="AKB83" s="120"/>
      <c r="AKC83" s="120"/>
      <c r="AKD83" s="120"/>
      <c r="AKE83" s="120"/>
      <c r="AKF83" s="120"/>
      <c r="AKG83" s="120"/>
      <c r="AKH83" s="120"/>
      <c r="AKI83" s="120"/>
      <c r="AKJ83" s="120"/>
      <c r="AKK83" s="120"/>
      <c r="AKL83" s="120"/>
      <c r="AKM83" s="120"/>
      <c r="AKN83" s="120"/>
      <c r="AKO83" s="120"/>
      <c r="AKP83" s="120"/>
      <c r="AKQ83" s="120"/>
      <c r="AKR83" s="120"/>
      <c r="AKS83" s="120"/>
      <c r="AKT83" s="120"/>
      <c r="AKU83" s="120"/>
      <c r="AKV83" s="120"/>
      <c r="AKW83" s="120"/>
      <c r="AKX83" s="120"/>
      <c r="AKY83" s="120"/>
      <c r="AKZ83" s="120"/>
      <c r="ALA83" s="120"/>
      <c r="ALB83" s="120"/>
      <c r="ALC83" s="120"/>
      <c r="ALD83" s="120"/>
      <c r="ALE83" s="120"/>
      <c r="ALF83" s="120"/>
      <c r="ALG83" s="120"/>
      <c r="ALH83" s="120"/>
      <c r="ALI83" s="120"/>
      <c r="ALJ83" s="120"/>
      <c r="ALK83" s="120"/>
      <c r="ALL83" s="120"/>
      <c r="ALM83" s="120"/>
      <c r="ALN83" s="120"/>
      <c r="ALO83" s="120"/>
      <c r="ALP83" s="120"/>
      <c r="ALQ83" s="120"/>
      <c r="ALR83" s="120"/>
      <c r="ALS83" s="120"/>
      <c r="ALT83" s="120"/>
      <c r="ALU83" s="120"/>
      <c r="ALV83" s="120"/>
      <c r="ALW83" s="120"/>
      <c r="ALX83" s="120"/>
      <c r="ALY83" s="120"/>
      <c r="ALZ83" s="120"/>
      <c r="AMA83" s="120"/>
      <c r="AMB83" s="120"/>
      <c r="AMC83" s="120"/>
      <c r="AMD83" s="120"/>
      <c r="AME83" s="120"/>
      <c r="AMF83" s="120"/>
      <c r="AMG83" s="120"/>
    </row>
    <row r="84" spans="1:1021" ht="30.75" customHeight="1">
      <c r="A84" s="196"/>
      <c r="B84" s="65">
        <v>2</v>
      </c>
      <c r="C84" s="78" t="s">
        <v>142</v>
      </c>
      <c r="D84" s="119" t="s">
        <v>91</v>
      </c>
      <c r="E84" s="119" t="s">
        <v>75</v>
      </c>
      <c r="F84" s="65">
        <v>0</v>
      </c>
      <c r="G84" s="65">
        <v>0</v>
      </c>
      <c r="H84" s="65">
        <v>1</v>
      </c>
      <c r="I84" s="52">
        <v>36</v>
      </c>
      <c r="J84" s="121">
        <v>12</v>
      </c>
      <c r="K84" s="25">
        <f>J84*I84*B84</f>
        <v>864</v>
      </c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  <c r="TF84" s="120"/>
      <c r="TG84" s="120"/>
      <c r="TH84" s="120"/>
      <c r="TI84" s="120"/>
      <c r="TJ84" s="120"/>
      <c r="TK84" s="120"/>
      <c r="TL84" s="120"/>
      <c r="TM84" s="120"/>
      <c r="TN84" s="120"/>
      <c r="TO84" s="120"/>
      <c r="TP84" s="120"/>
      <c r="TQ84" s="120"/>
      <c r="TR84" s="120"/>
      <c r="TS84" s="120"/>
      <c r="TT84" s="120"/>
      <c r="TU84" s="120"/>
      <c r="TV84" s="120"/>
      <c r="TW84" s="120"/>
      <c r="TX84" s="120"/>
      <c r="TY84" s="120"/>
      <c r="TZ84" s="120"/>
      <c r="UA84" s="120"/>
      <c r="UB84" s="120"/>
      <c r="UC84" s="120"/>
      <c r="UD84" s="120"/>
      <c r="UE84" s="120"/>
      <c r="UF84" s="120"/>
      <c r="UG84" s="120"/>
      <c r="UH84" s="120"/>
      <c r="UI84" s="120"/>
      <c r="UJ84" s="120"/>
      <c r="UK84" s="120"/>
      <c r="UL84" s="120"/>
      <c r="UM84" s="120"/>
      <c r="UN84" s="120"/>
      <c r="UO84" s="120"/>
      <c r="UP84" s="120"/>
      <c r="UQ84" s="120"/>
      <c r="UR84" s="120"/>
      <c r="US84" s="120"/>
      <c r="UT84" s="120"/>
      <c r="UU84" s="120"/>
      <c r="UV84" s="120"/>
      <c r="UW84" s="120"/>
      <c r="UX84" s="120"/>
      <c r="UY84" s="120"/>
      <c r="UZ84" s="120"/>
      <c r="VA84" s="120"/>
      <c r="VB84" s="120"/>
      <c r="VC84" s="120"/>
      <c r="VD84" s="120"/>
      <c r="VE84" s="120"/>
      <c r="VF84" s="120"/>
      <c r="VG84" s="120"/>
      <c r="VH84" s="120"/>
      <c r="VI84" s="120"/>
      <c r="VJ84" s="120"/>
      <c r="VK84" s="120"/>
      <c r="VL84" s="120"/>
      <c r="VM84" s="120"/>
      <c r="VN84" s="120"/>
      <c r="VO84" s="120"/>
      <c r="VP84" s="120"/>
      <c r="VQ84" s="120"/>
      <c r="VR84" s="120"/>
      <c r="VS84" s="120"/>
      <c r="VT84" s="120"/>
      <c r="VU84" s="120"/>
      <c r="VV84" s="120"/>
      <c r="VW84" s="120"/>
      <c r="VX84" s="120"/>
      <c r="VY84" s="120"/>
      <c r="VZ84" s="120"/>
      <c r="WA84" s="120"/>
      <c r="WB84" s="120"/>
      <c r="WC84" s="120"/>
      <c r="WD84" s="120"/>
      <c r="WE84" s="120"/>
      <c r="WF84" s="120"/>
      <c r="WG84" s="120"/>
      <c r="WH84" s="120"/>
      <c r="WI84" s="120"/>
      <c r="WJ84" s="120"/>
      <c r="WK84" s="120"/>
      <c r="WL84" s="120"/>
      <c r="WM84" s="120"/>
      <c r="WN84" s="120"/>
      <c r="WO84" s="120"/>
      <c r="WP84" s="120"/>
      <c r="WQ84" s="120"/>
      <c r="WR84" s="120"/>
      <c r="WS84" s="120"/>
      <c r="WT84" s="120"/>
      <c r="WU84" s="120"/>
      <c r="WV84" s="120"/>
      <c r="WW84" s="120"/>
      <c r="WX84" s="120"/>
      <c r="WY84" s="120"/>
      <c r="WZ84" s="120"/>
      <c r="XA84" s="120"/>
      <c r="XB84" s="120"/>
      <c r="XC84" s="120"/>
      <c r="XD84" s="120"/>
      <c r="XE84" s="120"/>
      <c r="XF84" s="120"/>
      <c r="XG84" s="120"/>
      <c r="XH84" s="120"/>
      <c r="XI84" s="120"/>
      <c r="XJ84" s="120"/>
      <c r="XK84" s="120"/>
      <c r="XL84" s="120"/>
      <c r="XM84" s="120"/>
      <c r="XN84" s="120"/>
      <c r="XO84" s="120"/>
      <c r="XP84" s="120"/>
      <c r="XQ84" s="120"/>
      <c r="XR84" s="120"/>
      <c r="XS84" s="120"/>
      <c r="XT84" s="120"/>
      <c r="XU84" s="120"/>
      <c r="XV84" s="120"/>
      <c r="XW84" s="120"/>
      <c r="XX84" s="120"/>
      <c r="XY84" s="120"/>
      <c r="XZ84" s="120"/>
      <c r="YA84" s="120"/>
      <c r="YB84" s="120"/>
      <c r="YC84" s="120"/>
      <c r="YD84" s="120"/>
      <c r="YE84" s="120"/>
      <c r="YF84" s="120"/>
      <c r="YG84" s="120"/>
      <c r="YH84" s="120"/>
      <c r="YI84" s="120"/>
      <c r="YJ84" s="120"/>
      <c r="YK84" s="120"/>
      <c r="YL84" s="120"/>
      <c r="YM84" s="120"/>
      <c r="YN84" s="120"/>
      <c r="YO84" s="120"/>
      <c r="YP84" s="120"/>
      <c r="YQ84" s="120"/>
      <c r="YR84" s="120"/>
      <c r="YS84" s="120"/>
      <c r="YT84" s="120"/>
      <c r="YU84" s="120"/>
      <c r="YV84" s="120"/>
      <c r="YW84" s="120"/>
      <c r="YX84" s="120"/>
      <c r="YY84" s="120"/>
      <c r="YZ84" s="120"/>
      <c r="ZA84" s="120"/>
      <c r="ZB84" s="120"/>
      <c r="ZC84" s="120"/>
      <c r="ZD84" s="120"/>
      <c r="ZE84" s="120"/>
      <c r="ZF84" s="120"/>
      <c r="ZG84" s="120"/>
      <c r="ZH84" s="120"/>
      <c r="ZI84" s="120"/>
      <c r="ZJ84" s="120"/>
      <c r="ZK84" s="120"/>
      <c r="ZL84" s="120"/>
      <c r="ZM84" s="120"/>
      <c r="ZN84" s="120"/>
      <c r="ZO84" s="120"/>
      <c r="ZP84" s="120"/>
      <c r="ZQ84" s="120"/>
      <c r="ZR84" s="120"/>
      <c r="ZS84" s="120"/>
      <c r="ZT84" s="120"/>
      <c r="ZU84" s="120"/>
      <c r="ZV84" s="120"/>
      <c r="ZW84" s="120"/>
      <c r="ZX84" s="120"/>
      <c r="ZY84" s="120"/>
      <c r="ZZ84" s="120"/>
      <c r="AAA84" s="120"/>
      <c r="AAB84" s="120"/>
      <c r="AAC84" s="120"/>
      <c r="AAD84" s="120"/>
      <c r="AAE84" s="120"/>
      <c r="AAF84" s="120"/>
      <c r="AAG84" s="120"/>
      <c r="AAH84" s="120"/>
      <c r="AAI84" s="120"/>
      <c r="AAJ84" s="120"/>
      <c r="AAK84" s="120"/>
      <c r="AAL84" s="120"/>
      <c r="AAM84" s="120"/>
      <c r="AAN84" s="120"/>
      <c r="AAO84" s="120"/>
      <c r="AAP84" s="120"/>
      <c r="AAQ84" s="120"/>
      <c r="AAR84" s="120"/>
      <c r="AAS84" s="120"/>
      <c r="AAT84" s="120"/>
      <c r="AAU84" s="120"/>
      <c r="AAV84" s="120"/>
      <c r="AAW84" s="120"/>
      <c r="AAX84" s="120"/>
      <c r="AAY84" s="120"/>
      <c r="AAZ84" s="120"/>
      <c r="ABA84" s="120"/>
      <c r="ABB84" s="120"/>
      <c r="ABC84" s="120"/>
      <c r="ABD84" s="120"/>
      <c r="ABE84" s="120"/>
      <c r="ABF84" s="120"/>
      <c r="ABG84" s="120"/>
      <c r="ABH84" s="120"/>
      <c r="ABI84" s="120"/>
      <c r="ABJ84" s="120"/>
      <c r="ABK84" s="120"/>
      <c r="ABL84" s="120"/>
      <c r="ABM84" s="120"/>
      <c r="ABN84" s="120"/>
      <c r="ABO84" s="120"/>
      <c r="ABP84" s="120"/>
      <c r="ABQ84" s="120"/>
      <c r="ABR84" s="120"/>
      <c r="ABS84" s="120"/>
      <c r="ABT84" s="120"/>
      <c r="ABU84" s="120"/>
      <c r="ABV84" s="120"/>
      <c r="ABW84" s="120"/>
      <c r="ABX84" s="120"/>
      <c r="ABY84" s="120"/>
      <c r="ABZ84" s="120"/>
      <c r="ACA84" s="120"/>
      <c r="ACB84" s="120"/>
      <c r="ACC84" s="120"/>
      <c r="ACD84" s="120"/>
      <c r="ACE84" s="120"/>
      <c r="ACF84" s="120"/>
      <c r="ACG84" s="120"/>
      <c r="ACH84" s="120"/>
      <c r="ACI84" s="120"/>
      <c r="ACJ84" s="120"/>
      <c r="ACK84" s="120"/>
      <c r="ACL84" s="120"/>
      <c r="ACM84" s="120"/>
      <c r="ACN84" s="120"/>
      <c r="ACO84" s="120"/>
      <c r="ACP84" s="120"/>
      <c r="ACQ84" s="120"/>
      <c r="ACR84" s="120"/>
      <c r="ACS84" s="120"/>
      <c r="ACT84" s="120"/>
      <c r="ACU84" s="120"/>
      <c r="ACV84" s="120"/>
      <c r="ACW84" s="120"/>
      <c r="ACX84" s="120"/>
      <c r="ACY84" s="120"/>
      <c r="ACZ84" s="120"/>
      <c r="ADA84" s="120"/>
      <c r="ADB84" s="120"/>
      <c r="ADC84" s="120"/>
      <c r="ADD84" s="120"/>
      <c r="ADE84" s="120"/>
      <c r="ADF84" s="120"/>
      <c r="ADG84" s="120"/>
      <c r="ADH84" s="120"/>
      <c r="ADI84" s="120"/>
      <c r="ADJ84" s="120"/>
      <c r="ADK84" s="120"/>
      <c r="ADL84" s="120"/>
      <c r="ADM84" s="120"/>
      <c r="ADN84" s="120"/>
      <c r="ADO84" s="120"/>
      <c r="ADP84" s="120"/>
      <c r="ADQ84" s="120"/>
      <c r="ADR84" s="120"/>
      <c r="ADS84" s="120"/>
      <c r="ADT84" s="120"/>
      <c r="ADU84" s="120"/>
      <c r="ADV84" s="120"/>
      <c r="ADW84" s="120"/>
      <c r="ADX84" s="120"/>
      <c r="ADY84" s="120"/>
      <c r="ADZ84" s="120"/>
      <c r="AEA84" s="120"/>
      <c r="AEB84" s="120"/>
      <c r="AEC84" s="120"/>
      <c r="AED84" s="120"/>
      <c r="AEE84" s="120"/>
      <c r="AEF84" s="120"/>
      <c r="AEG84" s="120"/>
      <c r="AEH84" s="120"/>
      <c r="AEI84" s="120"/>
      <c r="AEJ84" s="120"/>
      <c r="AEK84" s="120"/>
      <c r="AEL84" s="120"/>
      <c r="AEM84" s="120"/>
      <c r="AEN84" s="120"/>
      <c r="AEO84" s="120"/>
      <c r="AEP84" s="120"/>
      <c r="AEQ84" s="120"/>
      <c r="AER84" s="120"/>
      <c r="AES84" s="120"/>
      <c r="AET84" s="120"/>
      <c r="AEU84" s="120"/>
      <c r="AEV84" s="120"/>
      <c r="AEW84" s="120"/>
      <c r="AEX84" s="120"/>
      <c r="AEY84" s="120"/>
      <c r="AEZ84" s="120"/>
      <c r="AFA84" s="120"/>
      <c r="AFB84" s="120"/>
      <c r="AFC84" s="120"/>
      <c r="AFD84" s="120"/>
      <c r="AFE84" s="120"/>
      <c r="AFF84" s="120"/>
      <c r="AFG84" s="120"/>
      <c r="AFH84" s="120"/>
      <c r="AFI84" s="120"/>
      <c r="AFJ84" s="120"/>
      <c r="AFK84" s="120"/>
      <c r="AFL84" s="120"/>
      <c r="AFM84" s="120"/>
      <c r="AFN84" s="120"/>
      <c r="AFO84" s="120"/>
      <c r="AFP84" s="120"/>
      <c r="AFQ84" s="120"/>
      <c r="AFR84" s="120"/>
      <c r="AFS84" s="120"/>
      <c r="AFT84" s="120"/>
      <c r="AFU84" s="120"/>
      <c r="AFV84" s="120"/>
      <c r="AFW84" s="120"/>
      <c r="AFX84" s="120"/>
      <c r="AFY84" s="120"/>
      <c r="AFZ84" s="120"/>
      <c r="AGA84" s="120"/>
      <c r="AGB84" s="120"/>
      <c r="AGC84" s="120"/>
      <c r="AGD84" s="120"/>
      <c r="AGE84" s="120"/>
      <c r="AGF84" s="120"/>
      <c r="AGG84" s="120"/>
      <c r="AGH84" s="120"/>
      <c r="AGI84" s="120"/>
      <c r="AGJ84" s="120"/>
      <c r="AGK84" s="120"/>
      <c r="AGL84" s="120"/>
      <c r="AGM84" s="120"/>
      <c r="AGN84" s="120"/>
      <c r="AGO84" s="120"/>
      <c r="AGP84" s="120"/>
      <c r="AGQ84" s="120"/>
      <c r="AGR84" s="120"/>
      <c r="AGS84" s="120"/>
      <c r="AGT84" s="120"/>
      <c r="AGU84" s="120"/>
      <c r="AGV84" s="120"/>
      <c r="AGW84" s="120"/>
      <c r="AGX84" s="120"/>
      <c r="AGY84" s="120"/>
      <c r="AGZ84" s="120"/>
      <c r="AHA84" s="120"/>
      <c r="AHB84" s="120"/>
      <c r="AHC84" s="120"/>
      <c r="AHD84" s="120"/>
      <c r="AHE84" s="120"/>
      <c r="AHF84" s="120"/>
      <c r="AHG84" s="120"/>
      <c r="AHH84" s="120"/>
      <c r="AHI84" s="120"/>
      <c r="AHJ84" s="120"/>
      <c r="AHK84" s="120"/>
      <c r="AHL84" s="120"/>
      <c r="AHM84" s="120"/>
      <c r="AHN84" s="120"/>
      <c r="AHO84" s="120"/>
      <c r="AHP84" s="120"/>
      <c r="AHQ84" s="120"/>
      <c r="AHR84" s="120"/>
      <c r="AHS84" s="120"/>
      <c r="AHT84" s="120"/>
      <c r="AHU84" s="120"/>
      <c r="AHV84" s="120"/>
      <c r="AHW84" s="120"/>
      <c r="AHX84" s="120"/>
      <c r="AHY84" s="120"/>
      <c r="AHZ84" s="120"/>
      <c r="AIA84" s="120"/>
      <c r="AIB84" s="120"/>
      <c r="AIC84" s="120"/>
      <c r="AID84" s="120"/>
      <c r="AIE84" s="120"/>
      <c r="AIF84" s="120"/>
      <c r="AIG84" s="120"/>
      <c r="AIH84" s="120"/>
      <c r="AII84" s="120"/>
      <c r="AIJ84" s="120"/>
      <c r="AIK84" s="120"/>
      <c r="AIL84" s="120"/>
      <c r="AIM84" s="120"/>
      <c r="AIN84" s="120"/>
      <c r="AIO84" s="120"/>
      <c r="AIP84" s="120"/>
      <c r="AIQ84" s="120"/>
      <c r="AIR84" s="120"/>
      <c r="AIS84" s="120"/>
      <c r="AIT84" s="120"/>
      <c r="AIU84" s="120"/>
      <c r="AIV84" s="120"/>
      <c r="AIW84" s="120"/>
      <c r="AIX84" s="120"/>
      <c r="AIY84" s="120"/>
      <c r="AIZ84" s="120"/>
      <c r="AJA84" s="120"/>
      <c r="AJB84" s="120"/>
      <c r="AJC84" s="120"/>
      <c r="AJD84" s="120"/>
      <c r="AJE84" s="120"/>
      <c r="AJF84" s="120"/>
      <c r="AJG84" s="120"/>
      <c r="AJH84" s="120"/>
      <c r="AJI84" s="120"/>
      <c r="AJJ84" s="120"/>
      <c r="AJK84" s="120"/>
      <c r="AJL84" s="120"/>
      <c r="AJM84" s="120"/>
      <c r="AJN84" s="120"/>
      <c r="AJO84" s="120"/>
      <c r="AJP84" s="120"/>
      <c r="AJQ84" s="120"/>
      <c r="AJR84" s="120"/>
      <c r="AJS84" s="120"/>
      <c r="AJT84" s="120"/>
      <c r="AJU84" s="120"/>
      <c r="AJV84" s="120"/>
      <c r="AJW84" s="120"/>
      <c r="AJX84" s="120"/>
      <c r="AJY84" s="120"/>
      <c r="AJZ84" s="120"/>
      <c r="AKA84" s="120"/>
      <c r="AKB84" s="120"/>
      <c r="AKC84" s="120"/>
      <c r="AKD84" s="120"/>
      <c r="AKE84" s="120"/>
      <c r="AKF84" s="120"/>
      <c r="AKG84" s="120"/>
      <c r="AKH84" s="120"/>
      <c r="AKI84" s="120"/>
      <c r="AKJ84" s="120"/>
      <c r="AKK84" s="120"/>
      <c r="AKL84" s="120"/>
      <c r="AKM84" s="120"/>
      <c r="AKN84" s="120"/>
      <c r="AKO84" s="120"/>
      <c r="AKP84" s="120"/>
      <c r="AKQ84" s="120"/>
      <c r="AKR84" s="120"/>
      <c r="AKS84" s="120"/>
      <c r="AKT84" s="120"/>
      <c r="AKU84" s="120"/>
      <c r="AKV84" s="120"/>
      <c r="AKW84" s="120"/>
      <c r="AKX84" s="120"/>
      <c r="AKY84" s="120"/>
      <c r="AKZ84" s="120"/>
      <c r="ALA84" s="120"/>
      <c r="ALB84" s="120"/>
      <c r="ALC84" s="120"/>
      <c r="ALD84" s="120"/>
      <c r="ALE84" s="120"/>
      <c r="ALF84" s="120"/>
      <c r="ALG84" s="120"/>
      <c r="ALH84" s="120"/>
      <c r="ALI84" s="120"/>
      <c r="ALJ84" s="120"/>
      <c r="ALK84" s="120"/>
      <c r="ALL84" s="120"/>
      <c r="ALM84" s="120"/>
      <c r="ALN84" s="120"/>
      <c r="ALO84" s="120"/>
      <c r="ALP84" s="120"/>
      <c r="ALQ84" s="120"/>
      <c r="ALR84" s="120"/>
      <c r="ALS84" s="120"/>
      <c r="ALT84" s="120"/>
      <c r="ALU84" s="120"/>
      <c r="ALV84" s="120"/>
      <c r="ALW84" s="120"/>
      <c r="ALX84" s="120"/>
      <c r="ALY84" s="120"/>
      <c r="ALZ84" s="120"/>
      <c r="AMA84" s="120"/>
      <c r="AMB84" s="120"/>
      <c r="AMC84" s="120"/>
      <c r="AMD84" s="120"/>
      <c r="AME84" s="120"/>
      <c r="AMF84" s="120"/>
      <c r="AMG84" s="120"/>
    </row>
    <row r="85" spans="1:1021" ht="20.25" customHeight="1">
      <c r="A85" s="212"/>
      <c r="B85" s="232">
        <v>2</v>
      </c>
      <c r="C85" s="109" t="s">
        <v>143</v>
      </c>
      <c r="D85" s="110" t="s">
        <v>95</v>
      </c>
      <c r="E85" s="110" t="s">
        <v>75</v>
      </c>
      <c r="F85" s="232">
        <v>0</v>
      </c>
      <c r="G85" s="232">
        <v>0</v>
      </c>
      <c r="H85" s="232">
        <v>1</v>
      </c>
      <c r="I85" s="233">
        <v>36</v>
      </c>
      <c r="J85" s="108">
        <v>12</v>
      </c>
      <c r="K85" s="25">
        <f>J85*I85*B85</f>
        <v>864</v>
      </c>
    </row>
    <row r="86" spans="1:1021">
      <c r="A86" s="234"/>
      <c r="B86" s="234"/>
      <c r="C86" s="234"/>
      <c r="D86" s="234"/>
      <c r="E86" s="234"/>
      <c r="F86" s="234"/>
      <c r="G86" s="234"/>
      <c r="H86" s="234"/>
      <c r="I86" s="234"/>
      <c r="J86" s="234">
        <f>SUM(J69:J85)</f>
        <v>306</v>
      </c>
    </row>
    <row r="87" spans="1:1021">
      <c r="A87" s="234"/>
      <c r="B87" s="234"/>
      <c r="C87" s="234"/>
      <c r="D87" s="234"/>
      <c r="E87" s="234"/>
      <c r="F87" s="234"/>
      <c r="G87" s="234"/>
      <c r="H87" s="234"/>
      <c r="I87" s="234"/>
      <c r="J87" s="234">
        <f>J86+J67+J62+J45+J39</f>
        <v>1415</v>
      </c>
    </row>
  </sheetData>
  <mergeCells count="41">
    <mergeCell ref="K5:K7"/>
    <mergeCell ref="A8:K8"/>
    <mergeCell ref="A67:E67"/>
    <mergeCell ref="A68:J68"/>
    <mergeCell ref="J69:J70"/>
    <mergeCell ref="A74:A76"/>
    <mergeCell ref="A77:A80"/>
    <mergeCell ref="A81:A85"/>
    <mergeCell ref="A63:J63"/>
    <mergeCell ref="A39:E39"/>
    <mergeCell ref="A40:J40"/>
    <mergeCell ref="I6:I7"/>
    <mergeCell ref="J6:J7"/>
    <mergeCell ref="A5:J5"/>
    <mergeCell ref="A6:A7"/>
    <mergeCell ref="B6:B7"/>
    <mergeCell ref="C6:C7"/>
    <mergeCell ref="D6:D7"/>
    <mergeCell ref="E6:E7"/>
    <mergeCell ref="A9:A10"/>
    <mergeCell ref="A4:E4"/>
    <mergeCell ref="A1:E1"/>
    <mergeCell ref="A2:E2"/>
    <mergeCell ref="A3:E3"/>
    <mergeCell ref="F6:H6"/>
    <mergeCell ref="A17:A20"/>
    <mergeCell ref="A62:E62"/>
    <mergeCell ref="A26:A29"/>
    <mergeCell ref="A30:A32"/>
    <mergeCell ref="A36:A38"/>
    <mergeCell ref="A60:A61"/>
    <mergeCell ref="A41:A44"/>
    <mergeCell ref="A45:E45"/>
    <mergeCell ref="A46:J46"/>
    <mergeCell ref="A64:A65"/>
    <mergeCell ref="A11:A12"/>
    <mergeCell ref="A24:A25"/>
    <mergeCell ref="A34:A35"/>
    <mergeCell ref="A21:A23"/>
    <mergeCell ref="A13:A14"/>
    <mergeCell ref="A15:A16"/>
  </mergeCells>
  <pageMargins left="0" right="0" top="0.39409448818897608" bottom="0.39409448818897608" header="0" footer="0"/>
  <pageSetup paperSize="9" fitToWidth="0" fitToHeight="0" pageOrder="overThenDown" orientation="landscape" useFirstPageNumber="1" r:id="rId1"/>
  <headerFooter>
    <oddHeader>&amp;C&amp;A</oddHead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C22" sqref="C22"/>
    </sheetView>
  </sheetViews>
  <sheetFormatPr defaultRowHeight="14.25"/>
  <cols>
    <col min="1" max="1" width="3.625" customWidth="1"/>
    <col min="2" max="2" width="18.75" customWidth="1"/>
    <col min="3" max="3" width="5.75" customWidth="1"/>
    <col min="4" max="4" width="19.75" customWidth="1"/>
    <col min="5" max="5" width="7.125" customWidth="1"/>
    <col min="6" max="6" width="6.75" customWidth="1"/>
    <col min="8" max="9" width="5.875" customWidth="1"/>
    <col min="11" max="11" width="7.625" customWidth="1"/>
    <col min="12" max="12" width="8.625" customWidth="1"/>
    <col min="13" max="13" width="9" hidden="1" customWidth="1"/>
  </cols>
  <sheetData>
    <row r="2" spans="1:13" ht="15.75">
      <c r="A2" s="199" t="s">
        <v>0</v>
      </c>
      <c r="B2" s="199"/>
      <c r="C2" s="199"/>
      <c r="D2" s="199"/>
      <c r="E2" s="199"/>
      <c r="F2" s="26"/>
      <c r="G2" s="26"/>
      <c r="H2" s="26" t="s">
        <v>1</v>
      </c>
    </row>
    <row r="3" spans="1:13" ht="15.75">
      <c r="A3" s="199" t="s">
        <v>2</v>
      </c>
      <c r="B3" s="199"/>
      <c r="C3" s="199"/>
      <c r="D3" s="199"/>
      <c r="E3" s="199"/>
      <c r="F3" s="26"/>
      <c r="G3" s="26"/>
      <c r="H3" s="26" t="s">
        <v>3</v>
      </c>
    </row>
    <row r="4" spans="1:13" ht="15.75">
      <c r="A4" s="199" t="s">
        <v>4</v>
      </c>
      <c r="B4" s="199"/>
      <c r="C4" s="199"/>
      <c r="D4" s="199"/>
      <c r="E4" s="199"/>
      <c r="F4" s="26"/>
      <c r="G4" s="26"/>
      <c r="H4" s="26" t="s">
        <v>5</v>
      </c>
    </row>
    <row r="5" spans="1:13" ht="15.75">
      <c r="A5" s="199" t="s">
        <v>193</v>
      </c>
      <c r="B5" s="199"/>
      <c r="C5" s="199"/>
      <c r="D5" s="199"/>
      <c r="E5" s="199"/>
      <c r="F5" s="26"/>
      <c r="G5" s="227" t="s">
        <v>192</v>
      </c>
      <c r="H5" s="227"/>
      <c r="I5" s="227"/>
      <c r="J5" s="227"/>
      <c r="K5" s="227"/>
      <c r="L5" s="227"/>
    </row>
    <row r="6" spans="1:13" ht="15.75">
      <c r="A6" s="224" t="s">
        <v>149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201" t="s">
        <v>151</v>
      </c>
    </row>
    <row r="7" spans="1:13" ht="15.75">
      <c r="A7" s="169" t="s">
        <v>9</v>
      </c>
      <c r="B7" s="169" t="s">
        <v>10</v>
      </c>
      <c r="C7" s="169" t="s">
        <v>98</v>
      </c>
      <c r="D7" s="169" t="s">
        <v>12</v>
      </c>
      <c r="E7" s="169" t="s">
        <v>13</v>
      </c>
      <c r="F7" s="169" t="s">
        <v>14</v>
      </c>
      <c r="G7" s="169" t="s">
        <v>15</v>
      </c>
      <c r="H7" s="169"/>
      <c r="I7" s="169"/>
      <c r="J7" s="169" t="s">
        <v>16</v>
      </c>
      <c r="K7" s="169" t="s">
        <v>19</v>
      </c>
      <c r="L7" s="202" t="s">
        <v>146</v>
      </c>
      <c r="M7" s="201"/>
    </row>
    <row r="8" spans="1:13" ht="27.75" customHeight="1">
      <c r="A8" s="169"/>
      <c r="B8" s="169"/>
      <c r="C8" s="169"/>
      <c r="D8" s="169"/>
      <c r="E8" s="169"/>
      <c r="F8" s="169"/>
      <c r="G8" s="4" t="s">
        <v>20</v>
      </c>
      <c r="H8" s="4" t="s">
        <v>21</v>
      </c>
      <c r="I8" s="4" t="s">
        <v>22</v>
      </c>
      <c r="J8" s="169"/>
      <c r="K8" s="169"/>
      <c r="L8" s="203"/>
      <c r="M8" s="201"/>
    </row>
    <row r="9" spans="1:13">
      <c r="A9" s="178" t="s">
        <v>62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7"/>
    </row>
    <row r="10" spans="1:13" ht="15.75">
      <c r="A10" s="78">
        <v>2</v>
      </c>
      <c r="B10" s="78" t="s">
        <v>67</v>
      </c>
      <c r="C10" s="78">
        <v>4</v>
      </c>
      <c r="D10" s="78" t="s">
        <v>145</v>
      </c>
      <c r="E10" s="119" t="s">
        <v>69</v>
      </c>
      <c r="F10" s="228" t="s">
        <v>194</v>
      </c>
      <c r="G10" s="78">
        <v>1</v>
      </c>
      <c r="H10" s="78">
        <v>0</v>
      </c>
      <c r="I10" s="78">
        <v>0</v>
      </c>
      <c r="J10" s="78">
        <v>4</v>
      </c>
      <c r="K10" s="78">
        <v>4</v>
      </c>
      <c r="L10" s="78">
        <v>36</v>
      </c>
      <c r="M10" s="20">
        <f>K10*36*4</f>
        <v>576</v>
      </c>
    </row>
  </sheetData>
  <mergeCells count="18">
    <mergeCell ref="A2:E2"/>
    <mergeCell ref="A3:E3"/>
    <mergeCell ref="A4:E4"/>
    <mergeCell ref="A5:E5"/>
    <mergeCell ref="M6:M8"/>
    <mergeCell ref="A7:A8"/>
    <mergeCell ref="B7:B8"/>
    <mergeCell ref="C7:C8"/>
    <mergeCell ref="D7:D8"/>
    <mergeCell ref="A6:L6"/>
    <mergeCell ref="L7:L8"/>
    <mergeCell ref="G5:L5"/>
    <mergeCell ref="A9:M9"/>
    <mergeCell ref="E7:E8"/>
    <mergeCell ref="F7:F8"/>
    <mergeCell ref="G7:I7"/>
    <mergeCell ref="J7:J8"/>
    <mergeCell ref="K7:K8"/>
  </mergeCells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учебный_план_2020-2021</vt:lpstr>
      <vt:lpstr>Сертифицированный_реестр</vt:lpstr>
      <vt:lpstr>Бюджетный_реестр</vt:lpstr>
      <vt:lpstr>Платный_реестр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Березенкова Юлия</dc:creator>
  <cp:lastModifiedBy>Березенкова Юлия</cp:lastModifiedBy>
  <cp:revision>29</cp:revision>
  <cp:lastPrinted>2020-09-21T12:10:57Z</cp:lastPrinted>
  <dcterms:created xsi:type="dcterms:W3CDTF">2009-04-16T11:32:48Z</dcterms:created>
  <dcterms:modified xsi:type="dcterms:W3CDTF">2021-05-13T11:16:34Z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